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531"/>
  <workbookPr codeName="ThisWorkbook" defaultThemeVersion="124226"/>
  <bookViews>
    <workbookView xWindow="65416" yWindow="65416" windowWidth="29040" windowHeight="15720" activeTab="2"/>
  </bookViews>
  <sheets>
    <sheet name="RT1SC" sheetId="3" r:id="rId1"/>
    <sheet name="RHWM" sheetId="1" r:id="rId2"/>
    <sheet name="AboveRHWMLoad" sheetId="2" r:id="rId3"/>
  </sheets>
  <definedNames>
    <definedName name="_xlnm.Print_Area" localSheetId="2">'AboveRHWMLoad'!$A$1:$Q$148</definedName>
    <definedName name="_xlnm.Print_Area" localSheetId="1">'RHWM'!$A$1:$S$148</definedName>
    <definedName name="_xlnm.Print_Area" localSheetId="0">'RT1SC'!$A$1:$J$16</definedName>
    <definedName name="_xlnm.Print_Titles" localSheetId="1">'RHWM'!$1:$3</definedName>
    <definedName name="_xlnm.Print_Titles" localSheetId="2">'AboveRHWMLoad'!$1:$3</definedName>
  </definedNames>
  <calcPr calcId="191029" calcMode="autoNoTable"/>
  <extLst/>
</workbook>
</file>

<file path=xl/sharedStrings.xml><?xml version="1.0" encoding="utf-8"?>
<sst xmlns="http://schemas.openxmlformats.org/spreadsheetml/2006/main" count="1330" uniqueCount="198">
  <si>
    <t>TOC</t>
  </si>
  <si>
    <t>A*</t>
  </si>
  <si>
    <t>B</t>
  </si>
  <si>
    <t>C</t>
  </si>
  <si>
    <t>D</t>
  </si>
  <si>
    <t>E</t>
  </si>
  <si>
    <t>H</t>
  </si>
  <si>
    <t>I</t>
  </si>
  <si>
    <t>J</t>
  </si>
  <si>
    <t>é</t>
  </si>
  <si>
    <t>BESID</t>
  </si>
  <si>
    <t>Preference Customer</t>
  </si>
  <si>
    <t>NOTJOE</t>
  </si>
  <si>
    <t>JOE</t>
  </si>
  <si>
    <t>Asotin County PUD #1</t>
  </si>
  <si>
    <t>Benton County PUD #1</t>
  </si>
  <si>
    <t>Benton REA</t>
  </si>
  <si>
    <t>Big Bend Elec Coop</t>
  </si>
  <si>
    <t>Blachly Lane Elec Coop</t>
  </si>
  <si>
    <t>Canby, City of</t>
  </si>
  <si>
    <t>Central Electric Coop</t>
  </si>
  <si>
    <t>Central Lincoln PUD</t>
  </si>
  <si>
    <t>Albion, City of</t>
  </si>
  <si>
    <t>Ashland, City of</t>
  </si>
  <si>
    <t>Bandon, City of</t>
  </si>
  <si>
    <t>Blaine, City of</t>
  </si>
  <si>
    <t>Bonners Ferry, City of</t>
  </si>
  <si>
    <t>Burley, City of</t>
  </si>
  <si>
    <t>Cascade Locks, City of</t>
  </si>
  <si>
    <t>Centralia, City of</t>
  </si>
  <si>
    <t>Cheney, City of</t>
  </si>
  <si>
    <t>Chewelah, City of</t>
  </si>
  <si>
    <t>Declo, City of</t>
  </si>
  <si>
    <t>Drain, City of</t>
  </si>
  <si>
    <t>Ellensburg, City of</t>
  </si>
  <si>
    <t>Forest Grove, City of</t>
  </si>
  <si>
    <t>Heyburn, City of</t>
  </si>
  <si>
    <t>McCleary, City of</t>
  </si>
  <si>
    <t>McMinnville, City of</t>
  </si>
  <si>
    <t>Milton, Town of</t>
  </si>
  <si>
    <t>Milton-Freewater, City of</t>
  </si>
  <si>
    <t>Minidoka, City of</t>
  </si>
  <si>
    <t>Monmouth, City of</t>
  </si>
  <si>
    <t>Plummer, City of</t>
  </si>
  <si>
    <t>Port Angeles, City of</t>
  </si>
  <si>
    <t>Richland, City of</t>
  </si>
  <si>
    <t>Rupert, City of</t>
  </si>
  <si>
    <t>Soda Springs, City of</t>
  </si>
  <si>
    <t>Sumas, Town of</t>
  </si>
  <si>
    <t>Troy, City of</t>
  </si>
  <si>
    <t>Clallam County PUD #1</t>
  </si>
  <si>
    <t>Clark County PUD #1</t>
  </si>
  <si>
    <t>Clatskanie PUD</t>
  </si>
  <si>
    <t>Clearwater Power</t>
  </si>
  <si>
    <t>Columbia Basin Elec Coop</t>
  </si>
  <si>
    <t>Columbia Power Coop</t>
  </si>
  <si>
    <t>Columbia River PUD</t>
  </si>
  <si>
    <t>Columbia REA</t>
  </si>
  <si>
    <t>Consolidated Irrigation District #19</t>
  </si>
  <si>
    <t>Consumers Power</t>
  </si>
  <si>
    <t>Coos Curry Elec Coop</t>
  </si>
  <si>
    <t>Cowlitz County PUD #1</t>
  </si>
  <si>
    <t>Douglas Electric Cooperative</t>
  </si>
  <si>
    <t>East End Mutual Electric</t>
  </si>
  <si>
    <t>Eatonville, City of</t>
  </si>
  <si>
    <t>Elmhurst Mutual P &amp; L</t>
  </si>
  <si>
    <t>Emerald PUD</t>
  </si>
  <si>
    <t>Energy Northwest</t>
  </si>
  <si>
    <t>Eugene Water &amp; Electric Board</t>
  </si>
  <si>
    <t>U.S. Airforce Base, Fairchild</t>
  </si>
  <si>
    <t>Fall River Elec Coop</t>
  </si>
  <si>
    <t>Farmers Elec Coop</t>
  </si>
  <si>
    <t>Ferry County PUD #1</t>
  </si>
  <si>
    <t>Flathead Elec Coop</t>
  </si>
  <si>
    <t>Franklin County PUD #1</t>
  </si>
  <si>
    <t>Glacier Elec  Coop</t>
  </si>
  <si>
    <t>Grant County PUD #2</t>
  </si>
  <si>
    <t>Grays Harbor PUD #1</t>
  </si>
  <si>
    <t>Harney Elec Coop</t>
  </si>
  <si>
    <t>Hood River Elec Coop</t>
  </si>
  <si>
    <t>Idaho County L &amp; P</t>
  </si>
  <si>
    <t>Idaho Falls Power</t>
  </si>
  <si>
    <t>Inland P &amp; L</t>
  </si>
  <si>
    <t>Kittitas County PUD #1</t>
  </si>
  <si>
    <t>Klickitat County PUD #1</t>
  </si>
  <si>
    <t>Kootenai Electric Coop</t>
  </si>
  <si>
    <t>Lakeview L &amp; P (WA)</t>
  </si>
  <si>
    <t>Lane County Elec Coop</t>
  </si>
  <si>
    <t>Lewis County PUD #1</t>
  </si>
  <si>
    <t>Lincoln Elec Coop (MT)</t>
  </si>
  <si>
    <t>Lost River Elec Coop</t>
  </si>
  <si>
    <t>Lower Valley Energy</t>
  </si>
  <si>
    <t>Mason County PUD #1</t>
  </si>
  <si>
    <t>Mason County PUD #3</t>
  </si>
  <si>
    <t>Midstate Elec Coop</t>
  </si>
  <si>
    <t>Mission Valley</t>
  </si>
  <si>
    <t>Missoula Elec Coop</t>
  </si>
  <si>
    <t>Modern Elec Coop</t>
  </si>
  <si>
    <t>Nespelem Valley Elec Coop</t>
  </si>
  <si>
    <t>Northern Lights</t>
  </si>
  <si>
    <t>Northern Wasco County PUD</t>
  </si>
  <si>
    <t>Ohop Mutual Light Company</t>
  </si>
  <si>
    <t>Okanogan County Elec Coop</t>
  </si>
  <si>
    <t>Okanogan County PUD #1</t>
  </si>
  <si>
    <t>Orcas P &amp; L</t>
  </si>
  <si>
    <t>Oregon Trail Coop</t>
  </si>
  <si>
    <t>Pacific County PUD #2</t>
  </si>
  <si>
    <t>Parkland L &amp; W</t>
  </si>
  <si>
    <t>Pend Oreille County PUD  #1</t>
  </si>
  <si>
    <t>Peninsula Light Company</t>
  </si>
  <si>
    <t>U.S. Naval Base,  Bremerton</t>
  </si>
  <si>
    <t>Raft River Elec Coop</t>
  </si>
  <si>
    <t>Ravalli County Elec Coop</t>
  </si>
  <si>
    <t>Riverside Elec Coop</t>
  </si>
  <si>
    <t>Salem Elec Coop</t>
  </si>
  <si>
    <t>Salmon River Elec Coop</t>
  </si>
  <si>
    <t>Seattle City Light</t>
  </si>
  <si>
    <t>Skamania County PUD #1</t>
  </si>
  <si>
    <t>Snohomish County PUD #1</t>
  </si>
  <si>
    <t>Southside Elec Lines</t>
  </si>
  <si>
    <t>Springfield Utility Board</t>
  </si>
  <si>
    <t>Surprise Valley Elec Coop</t>
  </si>
  <si>
    <t>Tacoma Public Utilities</t>
  </si>
  <si>
    <t>Tanner Elec Coop</t>
  </si>
  <si>
    <t>Tillamook PUD #1</t>
  </si>
  <si>
    <t>Coulee Dam, City of</t>
  </si>
  <si>
    <t>Steilacoom, Town of</t>
  </si>
  <si>
    <t>Umatilla Elec Coop</t>
  </si>
  <si>
    <t>United Electric Coop</t>
  </si>
  <si>
    <t>U.S. DOE Albany Research Center</t>
  </si>
  <si>
    <t>U.S. Naval Station, Everett (Jim Creek)</t>
  </si>
  <si>
    <t>U.S. Naval Submarine Base, Bangor</t>
  </si>
  <si>
    <t>U.S. DOE Richland Operations Office</t>
  </si>
  <si>
    <t>Vera Irrigation District</t>
  </si>
  <si>
    <t>Vigilante Elec Coop</t>
  </si>
  <si>
    <t>Wahkiakum County PUD #1</t>
  </si>
  <si>
    <t>Wasco Elec Coop</t>
  </si>
  <si>
    <t>Wells Rural Elec Coop</t>
  </si>
  <si>
    <t>West Oregon Elec Coop</t>
  </si>
  <si>
    <t>Whatcom County PUD #1</t>
  </si>
  <si>
    <t>Umpqua Indian Utility Cooperative</t>
  </si>
  <si>
    <t>Yakama Power</t>
  </si>
  <si>
    <t>Hermiston, City of</t>
  </si>
  <si>
    <t>Port of Seattle - SETAC In'tl. Airport</t>
  </si>
  <si>
    <t>Weiser, City of</t>
  </si>
  <si>
    <t>Jefferson County PUD #1</t>
  </si>
  <si>
    <t>PNGC Aggregate</t>
  </si>
  <si>
    <t/>
  </si>
  <si>
    <t>A</t>
  </si>
  <si>
    <t>F</t>
  </si>
  <si>
    <t>G</t>
  </si>
  <si>
    <t>RHWM Augmentation</t>
  </si>
  <si>
    <t>T1SFCO</t>
  </si>
  <si>
    <t>RT1SC</t>
  </si>
  <si>
    <t>RT1SC System Shape</t>
  </si>
  <si>
    <t>HLH</t>
  </si>
  <si>
    <t>LLH</t>
  </si>
  <si>
    <t>Kalispel Tribe Utility</t>
  </si>
  <si>
    <t>Initial CHWM</t>
  </si>
  <si>
    <t>** The Existing/Other Resource column includes the following:  a) Existing Resource amounts in Exhibit A;  b) New Resource amounts in Exhibit A that have been added to offset Tier 1 Load (Fall River's Chester Hydro; Lane Electric's King Estate; Lower Valley's Culinary, Lower Swift Creek, and Upper Swift Creek; Salmon River's Rock Creek Hydro; Tillamook's Farm Power; and Umatilla's Moyer-Tolles Solar Array); and c) forecast generation amounts for any Consumer-Owned Resources serving either i) Onsite Consumer Load (Midstate's Interfor), or (ii) NLSL (Flathead's Sierra Pacific Biomass).</t>
  </si>
  <si>
    <t>Total Additional CHWM</t>
  </si>
  <si>
    <t>* CHWMs are from the Final CHWMs spreadsheet published on May 19, 2011, as adjusted for Retained Provisional CHWM on April 7, 2014 and Additional CHWMs, with the following exceptions: a) Yakama Power, USBIA Wapato, and Benton REA's CHWMs were revised after Yakama Power annexed all of USBIA Wapato's load and a portion of Benton REA's load; b) Benton PUD and City of Richland CHWMs were revised after annexation (these annexations did not change the sum of CHWMs, it only redistributed CHWM amongst the parties); c) Jefferson PUD's CHWM was finalized and accounts for wheel turning load at Port Townsend Paper; d) Kalispel's annexation of Inland Power's Initial CHWM to form a New Public; and e) Alder Mutual CHWM is subsumed under OHOP due to utility merger.</t>
  </si>
  <si>
    <t>CHWM 2026</t>
  </si>
  <si>
    <t>TRL 2026</t>
  </si>
  <si>
    <t>TRL 2027</t>
  </si>
  <si>
    <t>TRL 2028</t>
  </si>
  <si>
    <t>NLSL 2026</t>
  </si>
  <si>
    <t>NLSL 2027</t>
  </si>
  <si>
    <t>NLSL 2028</t>
  </si>
  <si>
    <t>Existing/Other Resource aMW 2026</t>
  </si>
  <si>
    <t>Existing/Other Resource aMW 2027</t>
  </si>
  <si>
    <t>Existing/Other Resource aMW 2028</t>
  </si>
  <si>
    <t>TRL - NLSL - Existing Resource 2026</t>
  </si>
  <si>
    <t>TRL - NLSL - Existing Resource 2027</t>
  </si>
  <si>
    <t>TRL - NLSL - Existing Resource 2028</t>
  </si>
  <si>
    <t>RHWM 2026</t>
  </si>
  <si>
    <t>H**</t>
  </si>
  <si>
    <t>I**</t>
  </si>
  <si>
    <t>J**</t>
  </si>
  <si>
    <t>K</t>
  </si>
  <si>
    <t>L</t>
  </si>
  <si>
    <t>M</t>
  </si>
  <si>
    <t>O</t>
  </si>
  <si>
    <t>Table 2: RHWM Process Outputs for FY 2026-28 Rate Period - RHWMs</t>
  </si>
  <si>
    <t>Table 3: RHWM Process Outputs for FY 2026-2028 Rate Period - Above RHWM Load Service</t>
  </si>
  <si>
    <t>Above RHWM 2026</t>
  </si>
  <si>
    <t>Above RHWM 2027</t>
  </si>
  <si>
    <t>Above RHWM 2028</t>
  </si>
  <si>
    <t>Above RHWM Load Served at the LS rate 2026</t>
  </si>
  <si>
    <t>Above RHWM Load Served at the LS rate 2027</t>
  </si>
  <si>
    <t>Above RHWM Load Served at the LS rate 2028</t>
  </si>
  <si>
    <t>Remaining Above RHWM 2026</t>
  </si>
  <si>
    <t>Remaining Above RHWM 2027</t>
  </si>
  <si>
    <t>Remaining Above RHWM 2028</t>
  </si>
  <si>
    <t>Additional CHWM through BP-24</t>
  </si>
  <si>
    <t>Additional CHWM 2026</t>
  </si>
  <si>
    <t>2026 CHWM</t>
  </si>
  <si>
    <t>Table 1: Tier 1 System Capability for FY 2026-2028 Rate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</si>
</sst>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??_);_(@_)"/>
    <numFmt numFmtId="165" formatCode="_(* #,##0_);_(* \(#,##0\);_(* &quot;-&quot;????_);_(@_)"/>
    <numFmt numFmtId="166" formatCode="0.000"/>
    <numFmt numFmtId="167" formatCode="_(* #,##0.000_);_(* \(#,##0.000\);_(* &quot;-&quot;????_);_(@_)"/>
    <numFmt numFmtId="168" formatCode="_(* #,##0.000_);_(* \(#,##0.000\);_(* &quot;-&quot;??_);_(@_)"/>
    <numFmt numFmtId="169" formatCode="_(* #,##0.00_);\(* #,##0.00\);_(* &quot;-&quot;??_);_(@_)"/>
    <numFmt numFmtId="170" formatCode="#,##0.0_)\x;\(#,##0.0\)\x;0.0_)\x;@_)_x"/>
    <numFmt numFmtId="171" formatCode="#,##0.0_);\(#,##0.0\);#,##0.0_);@_)"/>
    <numFmt numFmtId="172" formatCode="&quot;$&quot;_(#,##0.00_);&quot;$&quot;\(#,##0.00\);&quot;$&quot;_(0.00_);@_)"/>
    <numFmt numFmtId="173" formatCode="#,##0.00_);\(#,##0.00\);0.00_);@_)"/>
    <numFmt numFmtId="174" formatCode="\€_(#,##0.00_);\€\(#,##0.00\);\€_(0.00_);@_)"/>
    <numFmt numFmtId="175" formatCode="0.0_)\%;\(0.0\)\%;0.0_)\%;@_)_%"/>
    <numFmt numFmtId="176" formatCode="#,##0.0_)_%;\(#,##0.0\)_%;0.0_)_%;@_)_%"/>
    <numFmt numFmtId="177" formatCode="#,##0.0_)_x;\(#,##0.0\)_x;0.0_)_x;@_)_x"/>
    <numFmt numFmtId="178" formatCode="0.000%;;"/>
    <numFmt numFmtId="179" formatCode="[$-409]mmm\-yy;@"/>
    <numFmt numFmtId="180" formatCode="_(* #,##0_);_(* \(#,##0\);_(* &quot;-&quot;??_);_(@_)"/>
    <numFmt numFmtId="181" formatCode="_(* #,##0.000_);_(* \(#,##0.000\);_(* &quot;-&quot;???_);_(@_)"/>
  </numFmts>
  <fonts count="80">
    <font>
      <sz val="10"/>
      <name val="Arial"/>
      <family val="2"/>
    </font>
    <font>
      <b/>
      <sz val="12"/>
      <color indexed="48"/>
      <name val="Arial"/>
      <family val="2"/>
    </font>
    <font>
      <sz val="8"/>
      <name val="Calibri"/>
      <family val="2"/>
    </font>
    <font>
      <sz val="10"/>
      <name val="Calibri"/>
      <family val="2"/>
    </font>
    <font>
      <b/>
      <u val="single"/>
      <sz val="8"/>
      <color indexed="12"/>
      <name val="Times"/>
      <family val="1"/>
    </font>
    <font>
      <u val="single"/>
      <sz val="10"/>
      <color indexed="12"/>
      <name val="Arial"/>
      <family val="2"/>
    </font>
    <font>
      <b/>
      <sz val="10"/>
      <name val="Times"/>
      <family val="1"/>
    </font>
    <font>
      <u val="singleAccounting"/>
      <sz val="10"/>
      <name val="Calibri"/>
      <family val="2"/>
    </font>
    <font>
      <b/>
      <u val="single"/>
      <sz val="10"/>
      <color indexed="12"/>
      <name val="Wingdings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7.5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Palatino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8"/>
      <color indexed="8"/>
      <name val="Times New Roman"/>
      <family val="1"/>
    </font>
    <font>
      <b/>
      <i/>
      <sz val="10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</border>
    <border>
      <left/>
      <right/>
      <top/>
      <bottom style="medium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/>
    </border>
  </borders>
  <cellStyleXfs count="3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2" borderId="0" applyNumberFormat="0" applyFont="0" applyAlignment="0" applyProtection="0"/>
    <xf numFmtId="0" fontId="12" fillId="2" borderId="0" applyNumberFormat="0" applyFont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7" fontId="12" fillId="0" borderId="0" applyFont="0" applyFill="0" applyBorder="0" applyProtection="0">
      <alignment horizontal="right"/>
    </xf>
    <xf numFmtId="177" fontId="12" fillId="0" borderId="0" applyFont="0" applyFill="0" applyBorder="0" applyProtection="0">
      <alignment horizontal="right"/>
    </xf>
    <xf numFmtId="0" fontId="53" fillId="0" borderId="0" applyNumberFormat="0" applyFill="0" applyBorder="0" applyProtection="0">
      <alignment vertical="top"/>
    </xf>
    <xf numFmtId="0" fontId="50" fillId="0" borderId="1" applyNumberFormat="0" applyFill="0" applyAlignment="0" applyProtection="0"/>
    <xf numFmtId="0" fontId="54" fillId="0" borderId="2" applyNumberFormat="0" applyFill="0" applyProtection="0">
      <alignment horizontal="center"/>
    </xf>
    <xf numFmtId="0" fontId="54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centerContinuous"/>
    </xf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35" fillId="4" borderId="0" applyNumberFormat="0" applyBorder="0" applyAlignment="0" applyProtection="0"/>
    <xf numFmtId="0" fontId="29" fillId="4" borderId="0" applyNumberFormat="0" applyBorder="0" applyAlignment="0" applyProtection="0"/>
    <xf numFmtId="0" fontId="56" fillId="4" borderId="0" applyNumberFormat="0" applyBorder="0" applyAlignment="0" applyProtection="0"/>
    <xf numFmtId="0" fontId="56" fillId="4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35" fillId="7" borderId="0" applyNumberFormat="0" applyBorder="0" applyAlignment="0" applyProtection="0"/>
    <xf numFmtId="0" fontId="29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35" fillId="8" borderId="0" applyNumberFormat="0" applyBorder="0" applyAlignment="0" applyProtection="0"/>
    <xf numFmtId="0" fontId="29" fillId="8" borderId="0" applyNumberFormat="0" applyBorder="0" applyAlignment="0" applyProtection="0"/>
    <xf numFmtId="0" fontId="56" fillId="8" borderId="0" applyNumberFormat="0" applyBorder="0" applyAlignment="0" applyProtection="0"/>
    <xf numFmtId="0" fontId="56" fillId="8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5" fillId="10" borderId="0" applyNumberFormat="0" applyBorder="0" applyAlignment="0" applyProtection="0"/>
    <xf numFmtId="0" fontId="29" fillId="10" borderId="0" applyNumberFormat="0" applyBorder="0" applyAlignment="0" applyProtection="0"/>
    <xf numFmtId="0" fontId="56" fillId="10" borderId="0" applyNumberFormat="0" applyBorder="0" applyAlignment="0" applyProtection="0"/>
    <xf numFmtId="0" fontId="56" fillId="10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56" fillId="11" borderId="0" applyNumberFormat="0" applyBorder="0" applyAlignment="0" applyProtection="0"/>
    <xf numFmtId="0" fontId="56" fillId="11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56" fillId="12" borderId="0" applyNumberFormat="0" applyBorder="0" applyAlignment="0" applyProtection="0"/>
    <xf numFmtId="0" fontId="56" fillId="12" borderId="0" applyNumberFormat="0" applyBorder="0" applyAlignment="0" applyProtection="0"/>
    <xf numFmtId="0" fontId="36" fillId="13" borderId="0" applyNumberFormat="0" applyBorder="0" applyAlignment="0" applyProtection="0"/>
    <xf numFmtId="0" fontId="28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36" fillId="10" borderId="0" applyNumberFormat="0" applyBorder="0" applyAlignment="0" applyProtection="0"/>
    <xf numFmtId="0" fontId="28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36" fillId="11" borderId="0" applyNumberFormat="0" applyBorder="0" applyAlignment="0" applyProtection="0"/>
    <xf numFmtId="0" fontId="28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36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36" fillId="16" borderId="0" applyNumberFormat="0" applyBorder="0" applyAlignment="0" applyProtection="0"/>
    <xf numFmtId="0" fontId="28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36" fillId="17" borderId="0" applyNumberFormat="0" applyBorder="0" applyAlignment="0" applyProtection="0"/>
    <xf numFmtId="0" fontId="28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36" fillId="18" borderId="0" applyNumberFormat="0" applyBorder="0" applyAlignment="0" applyProtection="0"/>
    <xf numFmtId="0" fontId="28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36" fillId="19" borderId="0" applyNumberFormat="0" applyBorder="0" applyAlignment="0" applyProtection="0"/>
    <xf numFmtId="0" fontId="28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36" fillId="14" borderId="0" applyNumberFormat="0" applyBorder="0" applyAlignment="0" applyProtection="0"/>
    <xf numFmtId="0" fontId="28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36" fillId="15" borderId="0" applyNumberFormat="0" applyBorder="0" applyAlignment="0" applyProtection="0"/>
    <xf numFmtId="0" fontId="28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15" borderId="0" applyNumberFormat="0" applyBorder="0" applyAlignment="0" applyProtection="0"/>
    <xf numFmtId="0" fontId="36" fillId="20" borderId="0" applyNumberFormat="0" applyBorder="0" applyAlignment="0" applyProtection="0"/>
    <xf numFmtId="0" fontId="28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49" fillId="0" borderId="0" applyNumberFormat="0" applyFill="0" applyBorder="0" applyAlignment="0">
      <protection locked="0"/>
    </xf>
    <xf numFmtId="0" fontId="37" fillId="4" borderId="0" applyNumberFormat="0" applyBorder="0" applyAlignment="0" applyProtection="0"/>
    <xf numFmtId="0" fontId="1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38" fillId="21" borderId="3" applyNumberFormat="0" applyAlignment="0" applyProtection="0"/>
    <xf numFmtId="0" fontId="22" fillId="21" borderId="3" applyNumberFormat="0" applyAlignment="0" applyProtection="0"/>
    <xf numFmtId="0" fontId="59" fillId="21" borderId="3" applyNumberFormat="0" applyAlignment="0" applyProtection="0"/>
    <xf numFmtId="0" fontId="59" fillId="21" borderId="3" applyNumberFormat="0" applyAlignment="0" applyProtection="0"/>
    <xf numFmtId="0" fontId="39" fillId="22" borderId="4" applyNumberFormat="0" applyAlignment="0" applyProtection="0"/>
    <xf numFmtId="0" fontId="24" fillId="22" borderId="4" applyNumberFormat="0" applyAlignment="0" applyProtection="0"/>
    <xf numFmtId="0" fontId="60" fillId="22" borderId="4" applyNumberFormat="0" applyAlignment="0" applyProtection="0"/>
    <xf numFmtId="0" fontId="60" fillId="22" borderId="4" applyNumberFormat="0" applyAlignment="0" applyProtection="0"/>
    <xf numFmtId="0" fontId="61" fillId="0" borderId="0" applyFont="0" applyFill="0" applyBorder="0" applyProtection="0">
      <alignment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0" fontId="61" fillId="0" borderId="0" applyFont="0" applyFill="0" applyBorder="0" applyProtection="0">
      <alignment/>
    </xf>
    <xf numFmtId="4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5" applyNumberFormat="0" applyFont="0" applyFill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0" borderId="0" applyFill="0" applyBorder="0" applyProtection="0">
      <alignment horizontal="left"/>
    </xf>
    <xf numFmtId="0" fontId="41" fillId="5" borderId="0" applyNumberFormat="0" applyBorder="0" applyAlignment="0" applyProtection="0"/>
    <xf numFmtId="0" fontId="17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1" fillId="0" borderId="0" applyFont="0" applyFill="0" applyBorder="0" applyProtection="0">
      <alignment/>
    </xf>
    <xf numFmtId="0" fontId="64" fillId="0" borderId="0" applyProtection="0">
      <alignment horizontal="right"/>
    </xf>
    <xf numFmtId="0" fontId="14" fillId="0" borderId="6" applyNumberFormat="0" applyFill="0" applyAlignment="0" applyProtection="0"/>
    <xf numFmtId="0" fontId="65" fillId="0" borderId="6" applyNumberFormat="0" applyFill="0" applyAlignment="0" applyProtection="0"/>
    <xf numFmtId="0" fontId="65" fillId="0" borderId="6" applyNumberFormat="0" applyFill="0" applyAlignment="0" applyProtection="0"/>
    <xf numFmtId="0" fontId="15" fillId="0" borderId="7" applyNumberFormat="0" applyFill="0" applyAlignment="0" applyProtection="0"/>
    <xf numFmtId="0" fontId="66" fillId="0" borderId="7" applyNumberFormat="0" applyFill="0" applyAlignment="0" applyProtection="0"/>
    <xf numFmtId="0" fontId="66" fillId="0" borderId="7" applyNumberFormat="0" applyFill="0" applyAlignment="0" applyProtection="0"/>
    <xf numFmtId="0" fontId="1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5" fillId="0" borderId="0" applyNumberFormat="0" applyFill="0" applyBorder="0">
      <alignment/>
      <protection locked="0"/>
    </xf>
    <xf numFmtId="0" fontId="42" fillId="0" borderId="0" applyNumberFormat="0" applyFill="0" applyBorder="0">
      <alignment/>
      <protection locked="0"/>
    </xf>
    <xf numFmtId="0" fontId="43" fillId="8" borderId="3" applyNumberFormat="0" applyAlignment="0" applyProtection="0"/>
    <xf numFmtId="0" fontId="20" fillId="8" borderId="3" applyNumberFormat="0" applyAlignment="0" applyProtection="0"/>
    <xf numFmtId="0" fontId="68" fillId="8" borderId="3" applyNumberFormat="0" applyAlignment="0" applyProtection="0"/>
    <xf numFmtId="0" fontId="68" fillId="8" borderId="3" applyNumberFormat="0" applyAlignment="0" applyProtection="0"/>
    <xf numFmtId="0" fontId="44" fillId="0" borderId="9" applyNumberFormat="0" applyFill="0" applyAlignment="0" applyProtection="0"/>
    <xf numFmtId="0" fontId="23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1" fillId="0" borderId="0" applyFont="0" applyFill="0" applyBorder="0" applyProtection="0">
      <alignment/>
    </xf>
    <xf numFmtId="0" fontId="45" fillId="2" borderId="0" applyNumberFormat="0" applyBorder="0" applyAlignment="0" applyProtection="0"/>
    <xf numFmtId="0" fontId="19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0" fillId="23" borderId="10" applyNumberFormat="0" applyFont="0" applyAlignment="0" applyProtection="0"/>
    <xf numFmtId="0" fontId="46" fillId="21" borderId="11" applyNumberFormat="0" applyAlignment="0" applyProtection="0"/>
    <xf numFmtId="0" fontId="21" fillId="21" borderId="11" applyNumberFormat="0" applyAlignment="0" applyProtection="0"/>
    <xf numFmtId="0" fontId="71" fillId="21" borderId="11" applyNumberFormat="0" applyAlignment="0" applyProtection="0"/>
    <xf numFmtId="0" fontId="71" fillId="21" borderId="11" applyNumberFormat="0" applyAlignment="0" applyProtection="0"/>
    <xf numFmtId="1" fontId="72" fillId="0" borderId="0" applyProtection="0">
      <alignment horizontal="right" vertical="center"/>
    </xf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0" fontId="33" fillId="0" borderId="0" applyNumberFormat="0" applyFont="0" applyFill="0" applyBorder="0" applyProtection="0">
      <alignment/>
    </xf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0" fontId="34" fillId="0" borderId="12">
      <alignment horizontal="center"/>
      <protection/>
    </xf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0" fontId="33" fillId="24" borderId="0" applyNumberFormat="0" applyFont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178" fontId="32" fillId="0" borderId="13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4" fillId="21" borderId="0" applyNumberFormat="0" applyFont="0" applyBorder="0" applyAlignment="0" applyProtection="0"/>
    <xf numFmtId="0" fontId="75" fillId="0" borderId="0" applyBorder="0" applyProtection="0">
      <alignment vertical="center"/>
    </xf>
    <xf numFmtId="0" fontId="75" fillId="0" borderId="14" applyBorder="0" applyProtection="0">
      <alignment horizontal="right" vertical="center"/>
    </xf>
    <xf numFmtId="0" fontId="76" fillId="25" borderId="0" applyBorder="0" applyProtection="0">
      <alignment horizontal="centerContinuous" vertical="center"/>
    </xf>
    <xf numFmtId="0" fontId="76" fillId="26" borderId="14" applyBorder="0" applyProtection="0">
      <alignment horizontal="centerContinuous" vertical="center"/>
    </xf>
    <xf numFmtId="0" fontId="77" fillId="0" borderId="0" applyBorder="0" applyProtection="0">
      <alignment horizontal="left"/>
    </xf>
    <xf numFmtId="0" fontId="77" fillId="0" borderId="0" applyBorder="0" applyProtection="0">
      <alignment horizontal="left"/>
    </xf>
    <xf numFmtId="0" fontId="51" fillId="0" borderId="0" applyFill="0" applyBorder="0" applyProtection="0">
      <alignment horizontal="left"/>
    </xf>
    <xf numFmtId="0" fontId="12" fillId="0" borderId="13" applyFill="0" applyBorder="0" applyProtection="0">
      <alignment horizontal="left" vertical="top"/>
    </xf>
    <xf numFmtId="0" fontId="12" fillId="0" borderId="13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7" fillId="0" borderId="15" applyNumberFormat="0" applyFill="0" applyAlignment="0" applyProtection="0"/>
    <xf numFmtId="0" fontId="78" fillId="0" borderId="15" applyNumberFormat="0" applyFill="0" applyAlignment="0" applyProtection="0"/>
    <xf numFmtId="0" fontId="7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53">
    <xf numFmtId="0" fontId="0" fillId="0" borderId="0" xfId="0"/>
    <xf numFmtId="0" fontId="0" fillId="27" borderId="0" xfId="0" applyFill="1"/>
    <xf numFmtId="0" fontId="1" fillId="27" borderId="0" xfId="0" applyFont="1" applyFill="1"/>
    <xf numFmtId="164" fontId="2" fillId="27" borderId="0" xfId="0" applyNumberFormat="1" applyFont="1" applyFill="1"/>
    <xf numFmtId="164" fontId="3" fillId="27" borderId="0" xfId="0" applyNumberFormat="1" applyFont="1" applyFill="1"/>
    <xf numFmtId="166" fontId="3" fillId="27" borderId="0" xfId="0" applyNumberFormat="1" applyFont="1" applyFill="1"/>
    <xf numFmtId="167" fontId="3" fillId="27" borderId="0" xfId="0" applyNumberFormat="1" applyFont="1" applyFill="1"/>
    <xf numFmtId="0" fontId="4" fillId="27" borderId="0" xfId="205" applyFont="1" applyFill="1" applyAlignment="1" applyProtection="1">
      <alignment/>
      <protection/>
    </xf>
    <xf numFmtId="0" fontId="6" fillId="27" borderId="0" xfId="0" applyFont="1" applyFill="1"/>
    <xf numFmtId="167" fontId="7" fillId="27" borderId="0" xfId="0" applyNumberFormat="1" applyFont="1" applyFill="1" applyAlignment="1">
      <alignment horizontal="center"/>
    </xf>
    <xf numFmtId="164" fontId="7" fillId="27" borderId="0" xfId="0" applyNumberFormat="1" applyFont="1" applyFill="1" applyAlignment="1">
      <alignment horizontal="center"/>
    </xf>
    <xf numFmtId="166" fontId="7" fillId="27" borderId="0" xfId="0" applyNumberFormat="1" applyFont="1" applyFill="1" applyAlignment="1">
      <alignment horizontal="center"/>
    </xf>
    <xf numFmtId="0" fontId="8" fillId="27" borderId="0" xfId="205" applyFont="1" applyFill="1" applyBorder="1" applyAlignment="1" applyProtection="1">
      <alignment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/>
    <xf numFmtId="168" fontId="3" fillId="0" borderId="0" xfId="18" applyNumberFormat="1" applyFont="1" applyFill="1"/>
    <xf numFmtId="164" fontId="3" fillId="0" borderId="0" xfId="0" applyNumberFormat="1" applyFont="1"/>
    <xf numFmtId="164" fontId="0" fillId="0" borderId="0" xfId="0" applyNumberFormat="1"/>
    <xf numFmtId="49" fontId="3" fillId="0" borderId="0" xfId="0" applyNumberFormat="1" applyFont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0" fontId="0" fillId="0" borderId="0" xfId="0" applyFont="1"/>
    <xf numFmtId="0" fontId="10" fillId="27" borderId="14" xfId="0" applyFont="1" applyFill="1" applyBorder="1" applyAlignment="1">
      <alignment horizontal="center"/>
    </xf>
    <xf numFmtId="167" fontId="10" fillId="27" borderId="14" xfId="0" applyNumberFormat="1" applyFont="1" applyFill="1" applyBorder="1" applyAlignment="1">
      <alignment horizontal="center"/>
    </xf>
    <xf numFmtId="165" fontId="10" fillId="27" borderId="14" xfId="0" applyNumberFormat="1" applyFont="1" applyFill="1" applyBorder="1" applyAlignment="1">
      <alignment horizontal="center" wrapText="1"/>
    </xf>
    <xf numFmtId="166" fontId="10" fillId="27" borderId="14" xfId="0" applyNumberFormat="1" applyFont="1" applyFill="1" applyBorder="1" applyAlignment="1">
      <alignment horizontal="center" wrapText="1"/>
    </xf>
    <xf numFmtId="167" fontId="10" fillId="27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left"/>
    </xf>
    <xf numFmtId="0" fontId="10" fillId="27" borderId="14" xfId="0" applyFont="1" applyFill="1" applyBorder="1" applyAlignment="1">
      <alignment horizontal="center" wrapText="1"/>
    </xf>
    <xf numFmtId="0" fontId="3" fillId="0" borderId="0" xfId="0" applyFont="1"/>
    <xf numFmtId="166" fontId="3" fillId="0" borderId="0" xfId="0" applyNumberFormat="1" applyFont="1"/>
    <xf numFmtId="166" fontId="3" fillId="0" borderId="14" xfId="0" applyNumberFormat="1" applyFont="1" applyBorder="1"/>
    <xf numFmtId="0" fontId="9" fillId="27" borderId="14" xfId="0" applyFont="1" applyFill="1" applyBorder="1" applyAlignment="1">
      <alignment wrapText="1"/>
    </xf>
    <xf numFmtId="0" fontId="3" fillId="0" borderId="14" xfId="0" applyFont="1" applyBorder="1"/>
    <xf numFmtId="168" fontId="3" fillId="0" borderId="0" xfId="156" applyNumberFormat="1" applyFont="1"/>
    <xf numFmtId="166" fontId="0" fillId="0" borderId="0" xfId="0" applyNumberFormat="1"/>
    <xf numFmtId="168" fontId="0" fillId="0" borderId="0" xfId="0" applyNumberFormat="1"/>
    <xf numFmtId="0" fontId="9" fillId="0" borderId="14" xfId="0" applyFont="1" applyBorder="1" applyAlignment="1">
      <alignment wrapText="1"/>
    </xf>
    <xf numFmtId="180" fontId="3" fillId="0" borderId="0" xfId="18" applyNumberFormat="1" applyFont="1"/>
    <xf numFmtId="179" fontId="3" fillId="0" borderId="0" xfId="0" applyNumberFormat="1" applyFont="1"/>
    <xf numFmtId="166" fontId="0" fillId="27" borderId="0" xfId="0" applyNumberFormat="1" applyFill="1"/>
    <xf numFmtId="180" fontId="0" fillId="0" borderId="0" xfId="18" applyNumberFormat="1" applyFont="1"/>
    <xf numFmtId="181" fontId="0" fillId="0" borderId="0" xfId="0" applyNumberFormat="1"/>
    <xf numFmtId="43" fontId="0" fillId="0" borderId="0" xfId="0" applyNumberFormat="1"/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16" xfId="0" applyFont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/>
  </cellXfs>
  <cellStyles count="3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%(SignOnly)" xfId="20"/>
    <cellStyle name="_%(SignOnly) 2" xfId="21"/>
    <cellStyle name="_%(SignSpaceOnly)" xfId="22"/>
    <cellStyle name="_%(SignSpaceOnly) 2" xfId="23"/>
    <cellStyle name="_Comma" xfId="24"/>
    <cellStyle name="_Comma 2" xfId="25"/>
    <cellStyle name="_Currency" xfId="26"/>
    <cellStyle name="_Currency 2" xfId="27"/>
    <cellStyle name="_CurrencySpace" xfId="28"/>
    <cellStyle name="_CurrencySpace 2" xfId="29"/>
    <cellStyle name="_Euro" xfId="30"/>
    <cellStyle name="_Euro 2" xfId="31"/>
    <cellStyle name="_Heading" xfId="32"/>
    <cellStyle name="_Highlight" xfId="33"/>
    <cellStyle name="_Highlight 2" xfId="34"/>
    <cellStyle name="_Multiple" xfId="35"/>
    <cellStyle name="_Multiple 2" xfId="36"/>
    <cellStyle name="_MultipleSpace" xfId="37"/>
    <cellStyle name="_MultipleSpace 2" xfId="38"/>
    <cellStyle name="_SubHeading" xfId="39"/>
    <cellStyle name="_Table" xfId="40"/>
    <cellStyle name="_TableHead" xfId="41"/>
    <cellStyle name="_TableRowHead" xfId="42"/>
    <cellStyle name="_TableSuperHead" xfId="43"/>
    <cellStyle name="20% - Accent1 2" xfId="44"/>
    <cellStyle name="20% - Accent1 2 2" xfId="45"/>
    <cellStyle name="20% - Accent1 3" xfId="46"/>
    <cellStyle name="20% - Accent1 4" xfId="47"/>
    <cellStyle name="20% - Accent2 2" xfId="48"/>
    <cellStyle name="20% - Accent2 2 2" xfId="49"/>
    <cellStyle name="20% - Accent2 3" xfId="50"/>
    <cellStyle name="20% - Accent2 4" xfId="51"/>
    <cellStyle name="20% - Accent3 2" xfId="52"/>
    <cellStyle name="20% - Accent3 2 2" xfId="53"/>
    <cellStyle name="20% - Accent3 3" xfId="54"/>
    <cellStyle name="20% - Accent3 4" xfId="55"/>
    <cellStyle name="20% - Accent4 2" xfId="56"/>
    <cellStyle name="20% - Accent4 2 2" xfId="57"/>
    <cellStyle name="20% - Accent4 3" xfId="58"/>
    <cellStyle name="20% - Accent4 4" xfId="59"/>
    <cellStyle name="20% - Accent5 2" xfId="60"/>
    <cellStyle name="20% - Accent5 2 2" xfId="61"/>
    <cellStyle name="20% - Accent5 3" xfId="62"/>
    <cellStyle name="20% - Accent5 4" xfId="63"/>
    <cellStyle name="20% - Accent6 2" xfId="64"/>
    <cellStyle name="20% - Accent6 2 2" xfId="65"/>
    <cellStyle name="20% - Accent6 3" xfId="66"/>
    <cellStyle name="20% - Accent6 4" xfId="67"/>
    <cellStyle name="40% - Accent1 2" xfId="68"/>
    <cellStyle name="40% - Accent1 2 2" xfId="69"/>
    <cellStyle name="40% - Accent1 3" xfId="70"/>
    <cellStyle name="40% - Accent1 4" xfId="71"/>
    <cellStyle name="40% - Accent2 2" xfId="72"/>
    <cellStyle name="40% - Accent2 2 2" xfId="73"/>
    <cellStyle name="40% - Accent2 3" xfId="74"/>
    <cellStyle name="40% - Accent2 4" xfId="75"/>
    <cellStyle name="40% - Accent3 2" xfId="76"/>
    <cellStyle name="40% - Accent3 2 2" xfId="77"/>
    <cellStyle name="40% - Accent3 3" xfId="78"/>
    <cellStyle name="40% - Accent3 4" xfId="79"/>
    <cellStyle name="40% - Accent4 2" xfId="80"/>
    <cellStyle name="40% - Accent4 2 2" xfId="81"/>
    <cellStyle name="40% - Accent4 3" xfId="82"/>
    <cellStyle name="40% - Accent4 4" xfId="83"/>
    <cellStyle name="40% - Accent5 2" xfId="84"/>
    <cellStyle name="40% - Accent5 2 2" xfId="85"/>
    <cellStyle name="40% - Accent5 3" xfId="86"/>
    <cellStyle name="40% - Accent5 4" xfId="87"/>
    <cellStyle name="40% - Accent6 2" xfId="88"/>
    <cellStyle name="40% - Accent6 2 2" xfId="89"/>
    <cellStyle name="40% - Accent6 3" xfId="90"/>
    <cellStyle name="40% - Accent6 4" xfId="91"/>
    <cellStyle name="60% - Accent1 2" xfId="92"/>
    <cellStyle name="60% - Accent1 2 2" xfId="93"/>
    <cellStyle name="60% - Accent1 3" xfId="94"/>
    <cellStyle name="60% - Accent1 4" xfId="95"/>
    <cellStyle name="60% - Accent2 2" xfId="96"/>
    <cellStyle name="60% - Accent2 2 2" xfId="97"/>
    <cellStyle name="60% - Accent2 3" xfId="98"/>
    <cellStyle name="60% - Accent2 4" xfId="99"/>
    <cellStyle name="60% - Accent3 2" xfId="100"/>
    <cellStyle name="60% - Accent3 2 2" xfId="101"/>
    <cellStyle name="60% - Accent3 3" xfId="102"/>
    <cellStyle name="60% - Accent3 4" xfId="103"/>
    <cellStyle name="60% - Accent4 2" xfId="104"/>
    <cellStyle name="60% - Accent4 2 2" xfId="105"/>
    <cellStyle name="60% - Accent4 3" xfId="106"/>
    <cellStyle name="60% - Accent4 4" xfId="107"/>
    <cellStyle name="60% - Accent5 2" xfId="108"/>
    <cellStyle name="60% - Accent5 2 2" xfId="109"/>
    <cellStyle name="60% - Accent5 3" xfId="110"/>
    <cellStyle name="60% - Accent5 4" xfId="111"/>
    <cellStyle name="60% - Accent6 2" xfId="112"/>
    <cellStyle name="60% - Accent6 2 2" xfId="113"/>
    <cellStyle name="60% - Accent6 3" xfId="114"/>
    <cellStyle name="60% - Accent6 4" xfId="115"/>
    <cellStyle name="Accent1 2" xfId="116"/>
    <cellStyle name="Accent1 2 2" xfId="117"/>
    <cellStyle name="Accent1 3" xfId="118"/>
    <cellStyle name="Accent1 4" xfId="119"/>
    <cellStyle name="Accent2 2" xfId="120"/>
    <cellStyle name="Accent2 2 2" xfId="121"/>
    <cellStyle name="Accent2 3" xfId="122"/>
    <cellStyle name="Accent2 4" xfId="123"/>
    <cellStyle name="Accent3 2" xfId="124"/>
    <cellStyle name="Accent3 2 2" xfId="125"/>
    <cellStyle name="Accent3 3" xfId="126"/>
    <cellStyle name="Accent3 4" xfId="127"/>
    <cellStyle name="Accent4 2" xfId="128"/>
    <cellStyle name="Accent4 2 2" xfId="129"/>
    <cellStyle name="Accent4 3" xfId="130"/>
    <cellStyle name="Accent4 4" xfId="131"/>
    <cellStyle name="Accent5 2" xfId="132"/>
    <cellStyle name="Accent5 2 2" xfId="133"/>
    <cellStyle name="Accent5 3" xfId="134"/>
    <cellStyle name="Accent5 4" xfId="135"/>
    <cellStyle name="Accent6 2" xfId="136"/>
    <cellStyle name="Accent6 2 2" xfId="137"/>
    <cellStyle name="Accent6 3" xfId="138"/>
    <cellStyle name="Accent6 4" xfId="139"/>
    <cellStyle name="Adjustable" xfId="140"/>
    <cellStyle name="Bad 2" xfId="141"/>
    <cellStyle name="Bad 2 2" xfId="142"/>
    <cellStyle name="Bad 3" xfId="143"/>
    <cellStyle name="Bad 4" xfId="144"/>
    <cellStyle name="Calculation 2" xfId="145"/>
    <cellStyle name="Calculation 2 2" xfId="146"/>
    <cellStyle name="Calculation 3" xfId="147"/>
    <cellStyle name="Calculation 4" xfId="148"/>
    <cellStyle name="Check Cell 2" xfId="149"/>
    <cellStyle name="Check Cell 2 2" xfId="150"/>
    <cellStyle name="Check Cell 3" xfId="151"/>
    <cellStyle name="Check Cell 4" xfId="152"/>
    <cellStyle name="Comma 0" xfId="153"/>
    <cellStyle name="Comma 10" xfId="154"/>
    <cellStyle name="Comma 11" xfId="155"/>
    <cellStyle name="Comma 2" xfId="156"/>
    <cellStyle name="Comma 2 2" xfId="157"/>
    <cellStyle name="Comma 2 3" xfId="158"/>
    <cellStyle name="Comma 3" xfId="159"/>
    <cellStyle name="Comma 3 2" xfId="160"/>
    <cellStyle name="Comma 4" xfId="161"/>
    <cellStyle name="Comma 5" xfId="162"/>
    <cellStyle name="Comma 5 2" xfId="163"/>
    <cellStyle name="Comma 5 3" xfId="164"/>
    <cellStyle name="Comma 6" xfId="165"/>
    <cellStyle name="Comma 6 2" xfId="166"/>
    <cellStyle name="Comma 7" xfId="167"/>
    <cellStyle name="Comma 7 2" xfId="168"/>
    <cellStyle name="Comma 8" xfId="169"/>
    <cellStyle name="Comma 8 2" xfId="170"/>
    <cellStyle name="Comma 9" xfId="171"/>
    <cellStyle name="Currency 0" xfId="172"/>
    <cellStyle name="Currency 2" xfId="173"/>
    <cellStyle name="Currency 2 2" xfId="174"/>
    <cellStyle name="Currency 3" xfId="175"/>
    <cellStyle name="Currency 4" xfId="176"/>
    <cellStyle name="Currency 5" xfId="177"/>
    <cellStyle name="Date" xfId="178"/>
    <cellStyle name="Date 2" xfId="179"/>
    <cellStyle name="Date Aligned" xfId="180"/>
    <cellStyle name="Dotted Line" xfId="181"/>
    <cellStyle name="Explanatory Text 2" xfId="182"/>
    <cellStyle name="Explanatory Text 2 2" xfId="183"/>
    <cellStyle name="Explanatory Text 3" xfId="184"/>
    <cellStyle name="Explanatory Text 4" xfId="185"/>
    <cellStyle name="Footnote" xfId="186"/>
    <cellStyle name="Good 2" xfId="187"/>
    <cellStyle name="Good 2 2" xfId="188"/>
    <cellStyle name="Good 3" xfId="189"/>
    <cellStyle name="Good 4" xfId="190"/>
    <cellStyle name="Hard Percent" xfId="191"/>
    <cellStyle name="Header" xfId="192"/>
    <cellStyle name="Heading 1 2" xfId="193"/>
    <cellStyle name="Heading 1 3" xfId="194"/>
    <cellStyle name="Heading 1 4" xfId="195"/>
    <cellStyle name="Heading 2 2" xfId="196"/>
    <cellStyle name="Heading 2 3" xfId="197"/>
    <cellStyle name="Heading 2 4" xfId="198"/>
    <cellStyle name="Heading 3 2" xfId="199"/>
    <cellStyle name="Heading 3 3" xfId="200"/>
    <cellStyle name="Heading 3 4" xfId="201"/>
    <cellStyle name="Heading 4 2" xfId="202"/>
    <cellStyle name="Heading 4 3" xfId="203"/>
    <cellStyle name="Heading 4 4" xfId="204"/>
    <cellStyle name="Hyperlink" xfId="205"/>
    <cellStyle name="Hyperlink 2" xfId="206"/>
    <cellStyle name="Hyperlink 2 2" xfId="207"/>
    <cellStyle name="Hyperlink 3" xfId="208"/>
    <cellStyle name="Hyperlink 4" xfId="209"/>
    <cellStyle name="Input 2" xfId="210"/>
    <cellStyle name="Input 2 2" xfId="211"/>
    <cellStyle name="Input 3" xfId="212"/>
    <cellStyle name="Input 4" xfId="213"/>
    <cellStyle name="Linked Cell 2" xfId="214"/>
    <cellStyle name="Linked Cell 2 2" xfId="215"/>
    <cellStyle name="Linked Cell 3" xfId="216"/>
    <cellStyle name="Linked Cell 4" xfId="217"/>
    <cellStyle name="Multiple" xfId="218"/>
    <cellStyle name="Neutral 2" xfId="219"/>
    <cellStyle name="Neutral 2 2" xfId="220"/>
    <cellStyle name="Neutral 3" xfId="221"/>
    <cellStyle name="Neutral 4" xfId="222"/>
    <cellStyle name="Normal 2" xfId="223"/>
    <cellStyle name="Normal 3" xfId="224"/>
    <cellStyle name="Normal 4" xfId="225"/>
    <cellStyle name="Normal 5" xfId="226"/>
    <cellStyle name="Normal 6" xfId="227"/>
    <cellStyle name="Note 2" xfId="228"/>
    <cellStyle name="Note 2 2" xfId="229"/>
    <cellStyle name="Note 3" xfId="230"/>
    <cellStyle name="Note 4" xfId="231"/>
    <cellStyle name="Note 5" xfId="232"/>
    <cellStyle name="Note 6" xfId="233"/>
    <cellStyle name="Output 2" xfId="234"/>
    <cellStyle name="Output 2 2" xfId="235"/>
    <cellStyle name="Output 3" xfId="236"/>
    <cellStyle name="Output 4" xfId="237"/>
    <cellStyle name="Page Number" xfId="238"/>
    <cellStyle name="Percent 10" xfId="239"/>
    <cellStyle name="Percent 2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5 2" xfId="247"/>
    <cellStyle name="Percent 6" xfId="248"/>
    <cellStyle name="Percent 6 2" xfId="249"/>
    <cellStyle name="Percent 7" xfId="250"/>
    <cellStyle name="Percent 7 2" xfId="251"/>
    <cellStyle name="Percent 8" xfId="252"/>
    <cellStyle name="Percent 9" xfId="253"/>
    <cellStyle name="PSChar" xfId="254"/>
    <cellStyle name="PSChar 2" xfId="255"/>
    <cellStyle name="PSChar 3" xfId="256"/>
    <cellStyle name="PSChar 4" xfId="257"/>
    <cellStyle name="PSChar 4 2" xfId="258"/>
    <cellStyle name="PSChar 5" xfId="259"/>
    <cellStyle name="PSChar 5 2" xfId="260"/>
    <cellStyle name="PSDate" xfId="261"/>
    <cellStyle name="PSDate 2" xfId="262"/>
    <cellStyle name="PSDate 3" xfId="263"/>
    <cellStyle name="PSDate 4" xfId="264"/>
    <cellStyle name="PSDate 4 2" xfId="265"/>
    <cellStyle name="PSDate 5" xfId="266"/>
    <cellStyle name="PSDate 5 2" xfId="267"/>
    <cellStyle name="PSDec" xfId="268"/>
    <cellStyle name="PSDec 2" xfId="269"/>
    <cellStyle name="PSDec 3" xfId="270"/>
    <cellStyle name="PSDec 4" xfId="271"/>
    <cellStyle name="PSDec 4 2" xfId="272"/>
    <cellStyle name="PSDec 5" xfId="273"/>
    <cellStyle name="PSDec 5 2" xfId="274"/>
    <cellStyle name="PSHeading" xfId="275"/>
    <cellStyle name="PSHeading 2" xfId="276"/>
    <cellStyle name="PSHeading 3" xfId="277"/>
    <cellStyle name="PSHeading 4" xfId="278"/>
    <cellStyle name="PSHeading 4 2" xfId="279"/>
    <cellStyle name="PSHeading 4_July2012_Access_to_Capital_Scenarios_Cost Tables 7132012" xfId="280"/>
    <cellStyle name="PSHeading 5" xfId="281"/>
    <cellStyle name="PSHeading 5 2" xfId="282"/>
    <cellStyle name="PSHeading_358_CGS_Lewis_UT_70Conserv" xfId="283"/>
    <cellStyle name="PSInt" xfId="284"/>
    <cellStyle name="PSInt 2" xfId="285"/>
    <cellStyle name="PSInt 3" xfId="286"/>
    <cellStyle name="PSInt 4" xfId="287"/>
    <cellStyle name="PSInt 4 2" xfId="288"/>
    <cellStyle name="PSInt 5" xfId="289"/>
    <cellStyle name="PSInt 5 2" xfId="290"/>
    <cellStyle name="PSSpacer" xfId="291"/>
    <cellStyle name="PSSpacer 2" xfId="292"/>
    <cellStyle name="PSSpacer 3" xfId="293"/>
    <cellStyle name="PSSpacer 4" xfId="294"/>
    <cellStyle name="PSSpacer 4 2" xfId="295"/>
    <cellStyle name="PSSpacer 5" xfId="296"/>
    <cellStyle name="PSSpacer 5 2" xfId="297"/>
    <cellStyle name="Rate" xfId="298"/>
    <cellStyle name="Rate 2" xfId="299"/>
    <cellStyle name="Rate 3" xfId="300"/>
    <cellStyle name="Rate 4" xfId="301"/>
    <cellStyle name="Rate 4 2" xfId="302"/>
    <cellStyle name="Rate 5" xfId="303"/>
    <cellStyle name="Rate 5 2" xfId="304"/>
    <cellStyle name="Rate 6" xfId="305"/>
    <cellStyle name="Reference" xfId="306"/>
    <cellStyle name="SectionBreak" xfId="307"/>
    <cellStyle name="SectionBreak 2" xfId="308"/>
    <cellStyle name="SectionBreak 3" xfId="309"/>
    <cellStyle name="SectionBreak 4" xfId="310"/>
    <cellStyle name="SectionBreak 4 2" xfId="311"/>
    <cellStyle name="SectionBreak 5" xfId="312"/>
    <cellStyle name="SectionBreak 5 2" xfId="313"/>
    <cellStyle name="Table Head" xfId="314"/>
    <cellStyle name="Table Head Aligned" xfId="315"/>
    <cellStyle name="Table Head Blue" xfId="316"/>
    <cellStyle name="Table Head Green" xfId="317"/>
    <cellStyle name="Table Heading" xfId="318"/>
    <cellStyle name="Table Heading 2" xfId="319"/>
    <cellStyle name="Table Title" xfId="320"/>
    <cellStyle name="Table Units" xfId="321"/>
    <cellStyle name="Table Units 2" xfId="322"/>
    <cellStyle name="Title 2" xfId="323"/>
    <cellStyle name="Total 2" xfId="324"/>
    <cellStyle name="Total 2 2" xfId="325"/>
    <cellStyle name="Total 3" xfId="326"/>
    <cellStyle name="Total 4" xfId="327"/>
    <cellStyle name="Warning Text 2" xfId="328"/>
    <cellStyle name="Warning Text 2 2" xfId="329"/>
    <cellStyle name="Warning Text 3" xfId="330"/>
    <cellStyle name="Warning Text 4" xfId="331"/>
  </cellStyles>
  <dxfs count="2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4"/>
  <sheetViews>
    <sheetView workbookViewId="0" topLeftCell="B1">
      <selection activeCell="D7" sqref="D7"/>
    </sheetView>
  </sheetViews>
  <sheetFormatPr defaultColWidth="9.140625" defaultRowHeight="12.75"/>
  <cols>
    <col min="1" max="1" width="9.140625" style="0" hidden="1" customWidth="1"/>
    <col min="3" max="3" width="30.140625" style="0" bestFit="1" customWidth="1"/>
    <col min="4" max="5" width="15.00390625" style="0" bestFit="1" customWidth="1"/>
    <col min="7" max="7" width="18.28125" style="0" bestFit="1" customWidth="1"/>
    <col min="8" max="8" width="13.57421875" style="0" customWidth="1"/>
  </cols>
  <sheetData>
    <row r="1" s="1" customFormat="1" ht="15.75">
      <c r="B1" s="2" t="s">
        <v>197</v>
      </c>
    </row>
    <row r="2" s="1" customFormat="1" ht="12.75"/>
    <row r="3" s="1" customFormat="1" ht="12.75"/>
    <row r="4" s="1" customFormat="1" ht="12.75">
      <c r="G4" s="43"/>
    </row>
    <row r="5" spans="2:9" s="1" customFormat="1" ht="25.5">
      <c r="B5" s="35" t="s">
        <v>10</v>
      </c>
      <c r="C5" s="35" t="s">
        <v>151</v>
      </c>
      <c r="D5" s="35" t="s">
        <v>158</v>
      </c>
      <c r="E5" s="35" t="s">
        <v>194</v>
      </c>
      <c r="F5" s="35" t="s">
        <v>165</v>
      </c>
      <c r="G5" s="35" t="s">
        <v>195</v>
      </c>
      <c r="H5" s="35" t="s">
        <v>160</v>
      </c>
      <c r="I5" s="35" t="s">
        <v>196</v>
      </c>
    </row>
    <row r="6" spans="2:10" ht="12.75">
      <c r="B6" s="32">
        <v>10426</v>
      </c>
      <c r="C6" s="32" t="s">
        <v>132</v>
      </c>
      <c r="D6" s="33">
        <v>20.288</v>
      </c>
      <c r="E6" s="33">
        <v>16.796</v>
      </c>
      <c r="F6" s="32">
        <v>42.61</v>
      </c>
      <c r="G6" s="33">
        <v>5.526</v>
      </c>
      <c r="H6" s="33">
        <v>22.322</v>
      </c>
      <c r="I6" s="33">
        <f>+H6+D6</f>
        <v>42.61</v>
      </c>
      <c r="J6" s="38"/>
    </row>
    <row r="7" spans="2:10" ht="12.75">
      <c r="B7" s="32">
        <v>10482</v>
      </c>
      <c r="C7" s="32" t="s">
        <v>140</v>
      </c>
      <c r="D7" s="33">
        <v>2.8</v>
      </c>
      <c r="E7" s="33">
        <v>1.375</v>
      </c>
      <c r="F7" s="32">
        <v>2.69</v>
      </c>
      <c r="G7" s="33">
        <v>0</v>
      </c>
      <c r="H7" s="33">
        <v>1.375</v>
      </c>
      <c r="I7" s="33">
        <f aca="true" t="shared" si="0" ref="I7:I10">+H7+D7</f>
        <v>4.175</v>
      </c>
      <c r="J7" s="38"/>
    </row>
    <row r="8" spans="2:10" ht="12.75">
      <c r="B8" s="32">
        <v>10502</v>
      </c>
      <c r="C8" s="32" t="s">
        <v>141</v>
      </c>
      <c r="D8" s="33">
        <v>13.496</v>
      </c>
      <c r="E8" s="33">
        <v>5.49</v>
      </c>
      <c r="F8" s="32">
        <v>18.883</v>
      </c>
      <c r="G8" s="33">
        <v>0</v>
      </c>
      <c r="H8" s="33">
        <v>5.49</v>
      </c>
      <c r="I8" s="33">
        <f t="shared" si="0"/>
        <v>18.986</v>
      </c>
      <c r="J8" s="38"/>
    </row>
    <row r="9" spans="2:10" ht="12.75">
      <c r="B9" s="32">
        <v>13927</v>
      </c>
      <c r="C9" s="32" t="s">
        <v>157</v>
      </c>
      <c r="D9" s="33">
        <v>2.894</v>
      </c>
      <c r="E9" s="33">
        <v>1.24</v>
      </c>
      <c r="F9" s="32">
        <v>4.575</v>
      </c>
      <c r="G9" s="33">
        <v>0</v>
      </c>
      <c r="H9" s="33">
        <v>1.24</v>
      </c>
      <c r="I9" s="33">
        <f t="shared" si="0"/>
        <v>4.134</v>
      </c>
      <c r="J9" s="38"/>
    </row>
    <row r="10" spans="2:10" ht="12.75">
      <c r="B10" s="36">
        <v>12026</v>
      </c>
      <c r="C10" s="36" t="s">
        <v>145</v>
      </c>
      <c r="D10" s="34">
        <v>0</v>
      </c>
      <c r="E10" s="36">
        <v>45.847</v>
      </c>
      <c r="F10" s="36"/>
      <c r="G10" s="34"/>
      <c r="H10" s="34">
        <v>45.847</v>
      </c>
      <c r="I10" s="34">
        <f t="shared" si="0"/>
        <v>45.847</v>
      </c>
      <c r="J10" s="38"/>
    </row>
    <row r="11" spans="2:10" ht="12.75">
      <c r="B11" s="32"/>
      <c r="C11" s="32"/>
      <c r="D11" s="32"/>
      <c r="E11" s="32"/>
      <c r="F11" s="32"/>
      <c r="G11" s="32"/>
      <c r="H11" s="32"/>
      <c r="I11" s="32"/>
      <c r="J11" s="38"/>
    </row>
    <row r="12" spans="2:9" ht="12.75">
      <c r="B12" s="32"/>
      <c r="C12" s="32" t="s">
        <v>152</v>
      </c>
      <c r="D12" s="33">
        <v>6882.413</v>
      </c>
      <c r="F12" s="32"/>
      <c r="G12" s="32"/>
      <c r="H12" s="32"/>
      <c r="I12" s="32"/>
    </row>
    <row r="13" spans="2:9" ht="12.75">
      <c r="B13" s="32"/>
      <c r="C13" s="32" t="s">
        <v>151</v>
      </c>
      <c r="D13" s="34">
        <f>SUM(H6:H10)</f>
        <v>76.274</v>
      </c>
      <c r="E13" s="33"/>
      <c r="F13" s="32"/>
      <c r="G13" s="32"/>
      <c r="H13" s="32"/>
      <c r="I13" s="32"/>
    </row>
    <row r="14" spans="2:9" ht="12.75">
      <c r="B14" s="32"/>
      <c r="C14" s="32" t="s">
        <v>153</v>
      </c>
      <c r="D14" s="37">
        <f>D12+D13</f>
        <v>6958.687</v>
      </c>
      <c r="E14" s="32"/>
      <c r="F14" s="32"/>
      <c r="G14" s="32"/>
      <c r="H14" s="32"/>
      <c r="I14" s="32"/>
    </row>
    <row r="15" ht="12.75">
      <c r="I15" s="44"/>
    </row>
    <row r="16" spans="2:4" ht="12.75">
      <c r="B16" s="32"/>
      <c r="D16" s="39"/>
    </row>
    <row r="18" spans="3:5" ht="12.75">
      <c r="C18" s="40" t="s">
        <v>154</v>
      </c>
      <c r="D18" s="40" t="s">
        <v>155</v>
      </c>
      <c r="E18" s="40" t="s">
        <v>156</v>
      </c>
    </row>
    <row r="19" spans="3:5" ht="12.75">
      <c r="C19" s="42">
        <v>45931</v>
      </c>
      <c r="D19" s="41">
        <v>2599322.148324855</v>
      </c>
      <c r="E19" s="41">
        <v>1598622.9293616777</v>
      </c>
    </row>
    <row r="20" spans="3:5" ht="12.75">
      <c r="C20" s="42">
        <v>45962</v>
      </c>
      <c r="D20" s="41">
        <v>3196273.9265541956</v>
      </c>
      <c r="E20" s="41">
        <v>2127189.2903331416</v>
      </c>
    </row>
    <row r="21" spans="3:5" ht="12.75">
      <c r="C21" s="42">
        <v>45992</v>
      </c>
      <c r="D21" s="41">
        <v>3672942.038436161</v>
      </c>
      <c r="E21" s="41">
        <v>2118242.200164793</v>
      </c>
    </row>
    <row r="22" spans="3:5" ht="12.75">
      <c r="C22" s="42">
        <v>46023</v>
      </c>
      <c r="D22" s="41">
        <v>3807261.6894905767</v>
      </c>
      <c r="E22" s="41">
        <v>2299029.0524764587</v>
      </c>
    </row>
    <row r="23" spans="3:5" ht="12.75">
      <c r="C23" s="42">
        <v>46054</v>
      </c>
      <c r="D23" s="41">
        <v>3224560.2022433965</v>
      </c>
      <c r="E23" s="41">
        <v>1838548.2724664258</v>
      </c>
    </row>
    <row r="24" spans="3:5" ht="12.75">
      <c r="C24" s="42">
        <v>46082</v>
      </c>
      <c r="D24" s="41">
        <v>3327995.361125868</v>
      </c>
      <c r="E24" s="41">
        <v>1963331.4754971403</v>
      </c>
    </row>
    <row r="25" spans="3:5" ht="12.75">
      <c r="C25" s="42">
        <v>46113</v>
      </c>
      <c r="D25" s="41">
        <v>2436672.55717109</v>
      </c>
      <c r="E25" s="41">
        <v>1587877.823732132</v>
      </c>
    </row>
    <row r="26" spans="3:5" ht="12.75">
      <c r="C26" s="42">
        <v>46143</v>
      </c>
      <c r="D26" s="41">
        <v>3012369.0487378356</v>
      </c>
      <c r="E26" s="41">
        <v>2127277.11131204</v>
      </c>
    </row>
    <row r="27" spans="3:5" ht="12.75">
      <c r="C27" s="42">
        <v>46174</v>
      </c>
      <c r="D27" s="41">
        <v>3674596.3468940784</v>
      </c>
      <c r="E27" s="41">
        <v>1986018.198301077</v>
      </c>
    </row>
    <row r="28" spans="3:5" ht="12.75">
      <c r="C28" s="42">
        <v>46204</v>
      </c>
      <c r="D28" s="41">
        <v>3218347.7817302407</v>
      </c>
      <c r="E28" s="41">
        <v>1919255.3474659456</v>
      </c>
    </row>
    <row r="29" spans="3:5" ht="12.75">
      <c r="C29" s="42">
        <v>46235</v>
      </c>
      <c r="D29" s="41">
        <v>3199877.6200540434</v>
      </c>
      <c r="E29" s="41">
        <v>1741219.0812449555</v>
      </c>
    </row>
    <row r="30" spans="3:5" ht="12.75">
      <c r="C30" s="42">
        <v>46266</v>
      </c>
      <c r="D30" s="41">
        <v>2699590.4064277615</v>
      </c>
      <c r="E30" s="41">
        <v>1637347.7064541345</v>
      </c>
    </row>
    <row r="31" spans="3:5" ht="12.75">
      <c r="C31" s="42">
        <v>46296</v>
      </c>
      <c r="D31" s="41">
        <v>2599322.148324855</v>
      </c>
      <c r="E31" s="41">
        <v>1598622.9293616777</v>
      </c>
    </row>
    <row r="32" spans="3:5" ht="12.75">
      <c r="C32" s="42">
        <v>46327</v>
      </c>
      <c r="D32" s="41">
        <v>3196273.9265541956</v>
      </c>
      <c r="E32" s="41">
        <v>2127189.2903331416</v>
      </c>
    </row>
    <row r="33" spans="3:5" ht="12.75">
      <c r="C33" s="42">
        <v>46357</v>
      </c>
      <c r="D33" s="41">
        <v>3672942.038436161</v>
      </c>
      <c r="E33" s="41">
        <v>2118242.200164793</v>
      </c>
    </row>
    <row r="34" spans="3:5" ht="12.75">
      <c r="C34" s="42">
        <v>46388</v>
      </c>
      <c r="D34" s="41">
        <v>3807261.6894905767</v>
      </c>
      <c r="E34" s="41">
        <v>2299029.0524764587</v>
      </c>
    </row>
    <row r="35" spans="3:5" ht="12.75">
      <c r="C35" s="42">
        <v>46419</v>
      </c>
      <c r="D35" s="41">
        <v>3224560.2022433965</v>
      </c>
      <c r="E35" s="41">
        <v>1838548.2724664258</v>
      </c>
    </row>
    <row r="36" spans="3:5" ht="12.75">
      <c r="C36" s="42">
        <v>46447</v>
      </c>
      <c r="D36" s="41">
        <v>3327995.361125868</v>
      </c>
      <c r="E36" s="41">
        <v>1963331.4754971403</v>
      </c>
    </row>
    <row r="37" spans="3:5" ht="12.75">
      <c r="C37" s="42">
        <v>46478</v>
      </c>
      <c r="D37" s="41">
        <v>2436672.55717109</v>
      </c>
      <c r="E37" s="41">
        <v>1587877.823732132</v>
      </c>
    </row>
    <row r="38" spans="3:5" ht="12.75">
      <c r="C38" s="42">
        <v>46508</v>
      </c>
      <c r="D38" s="41">
        <v>3012369.0487378356</v>
      </c>
      <c r="E38" s="41">
        <v>2127277.11131204</v>
      </c>
    </row>
    <row r="39" spans="3:5" ht="12.75">
      <c r="C39" s="42">
        <v>46539</v>
      </c>
      <c r="D39" s="41">
        <v>3674596.3468940784</v>
      </c>
      <c r="E39" s="41">
        <v>1986018.198301077</v>
      </c>
    </row>
    <row r="40" spans="3:5" ht="12.75">
      <c r="C40" s="42">
        <v>46569</v>
      </c>
      <c r="D40" s="41">
        <v>3218347.7817302407</v>
      </c>
      <c r="E40" s="41">
        <v>1919255.3474659456</v>
      </c>
    </row>
    <row r="41" spans="3:5" ht="12.75">
      <c r="C41" s="42">
        <v>46600</v>
      </c>
      <c r="D41" s="41">
        <v>3199877.6200540434</v>
      </c>
      <c r="E41" s="41">
        <v>1741219.0812449555</v>
      </c>
    </row>
    <row r="42" spans="3:5" ht="12.75">
      <c r="C42" s="42">
        <v>46631</v>
      </c>
      <c r="D42" s="41">
        <v>2699590.4064277615</v>
      </c>
      <c r="E42" s="41">
        <v>1637347.7064541345</v>
      </c>
    </row>
    <row r="43" spans="3:5" ht="12.75">
      <c r="C43" s="42">
        <v>46661</v>
      </c>
      <c r="D43" s="41">
        <v>2599322.148324855</v>
      </c>
      <c r="E43" s="41">
        <v>1598622.9293616777</v>
      </c>
    </row>
    <row r="44" spans="3:5" ht="12.75">
      <c r="C44" s="42">
        <v>46692</v>
      </c>
      <c r="D44" s="41">
        <v>3196273.9265541956</v>
      </c>
      <c r="E44" s="41">
        <v>2127189.2903331416</v>
      </c>
    </row>
    <row r="45" spans="3:5" ht="12.75">
      <c r="C45" s="42">
        <v>46722</v>
      </c>
      <c r="D45" s="41">
        <v>3672942.038436161</v>
      </c>
      <c r="E45" s="41">
        <v>2118242.200164793</v>
      </c>
    </row>
    <row r="46" spans="3:5" ht="12.75">
      <c r="C46" s="42">
        <v>46753</v>
      </c>
      <c r="D46" s="41">
        <v>3807261.6894905767</v>
      </c>
      <c r="E46" s="41">
        <v>2299029.0524764587</v>
      </c>
    </row>
    <row r="47" spans="3:5" ht="12.75">
      <c r="C47" s="42">
        <v>46784</v>
      </c>
      <c r="D47" s="41">
        <v>3224560.2022433965</v>
      </c>
      <c r="E47" s="41">
        <v>1838548.2724664258</v>
      </c>
    </row>
    <row r="48" spans="3:5" ht="12.75">
      <c r="C48" s="42">
        <v>46813</v>
      </c>
      <c r="D48" s="41">
        <v>3327995.361125868</v>
      </c>
      <c r="E48" s="41">
        <v>1963331.4754971403</v>
      </c>
    </row>
    <row r="49" spans="3:5" ht="12.75">
      <c r="C49" s="42">
        <v>46844</v>
      </c>
      <c r="D49" s="41">
        <v>2436672.55717109</v>
      </c>
      <c r="E49" s="41">
        <v>1587877.823732132</v>
      </c>
    </row>
    <row r="50" spans="3:5" ht="12.75">
      <c r="C50" s="42">
        <v>46874</v>
      </c>
      <c r="D50" s="41">
        <v>3012369.0487378356</v>
      </c>
      <c r="E50" s="41">
        <v>2127277.11131204</v>
      </c>
    </row>
    <row r="51" spans="3:5" ht="12.75">
      <c r="C51" s="42">
        <v>46905</v>
      </c>
      <c r="D51" s="41">
        <v>3674596.3468940784</v>
      </c>
      <c r="E51" s="41">
        <v>1986018.198301077</v>
      </c>
    </row>
    <row r="52" spans="3:5" ht="12.75">
      <c r="C52" s="42">
        <v>46935</v>
      </c>
      <c r="D52" s="41">
        <v>3218347.7817302407</v>
      </c>
      <c r="E52" s="41">
        <v>1919255.3474659456</v>
      </c>
    </row>
    <row r="53" spans="3:5" ht="12.75">
      <c r="C53" s="42">
        <v>46966</v>
      </c>
      <c r="D53" s="41">
        <v>3199877.6200540434</v>
      </c>
      <c r="E53" s="41">
        <v>1741219.0812449555</v>
      </c>
    </row>
    <row r="54" spans="3:5" ht="12.75">
      <c r="C54" s="42">
        <v>46997</v>
      </c>
      <c r="D54" s="41">
        <v>2699590.4064277615</v>
      </c>
      <c r="E54" s="41">
        <v>1637347.7064541345</v>
      </c>
    </row>
  </sheetData>
  <printOptions/>
  <pageMargins left="0.7" right="0.7" top="0.75" bottom="0.75" header="0.3" footer="0.3"/>
  <pageSetup horizontalDpi="600" verticalDpi="600" orientation="landscape" r:id="rId1"/>
  <headerFooter>
    <oddFooter>&amp;LBonneville Power Administration
August 9, 2016&amp;CTable 1
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81"/>
  <sheetViews>
    <sheetView zoomScale="115" zoomScaleNormal="115" workbookViewId="0" topLeftCell="B1">
      <pane xSplit="4" ySplit="3" topLeftCell="F49" activePane="bottomRight" state="frozen"/>
      <selection pane="topLeft" activeCell="B1" sqref="B1"/>
      <selection pane="topRight" activeCell="F1" sqref="F1"/>
      <selection pane="bottomLeft" activeCell="B4" sqref="B4"/>
      <selection pane="bottomRight" activeCell="P4" sqref="P4:R137"/>
    </sheetView>
  </sheetViews>
  <sheetFormatPr defaultColWidth="9.140625" defaultRowHeight="12.75" outlineLevelRow="1" outlineLevelCol="1"/>
  <cols>
    <col min="1" max="1" width="9.57421875" style="0" hidden="1" customWidth="1"/>
    <col min="3" max="3" width="24.7109375" style="0" bestFit="1" customWidth="1"/>
    <col min="4" max="4" width="10.140625" style="0" hidden="1" customWidth="1" outlineLevel="1"/>
    <col min="5" max="5" width="3.57421875" style="0" hidden="1" customWidth="1" outlineLevel="1"/>
    <col min="6" max="6" width="11.00390625" style="22" customWidth="1" collapsed="1"/>
    <col min="7" max="12" width="11.00390625" style="0" customWidth="1"/>
    <col min="13" max="15" width="12.28125" style="0" customWidth="1"/>
    <col min="16" max="18" width="11.00390625" style="0" customWidth="1"/>
    <col min="19" max="19" width="11.00390625" style="22" customWidth="1"/>
    <col min="20" max="20" width="10.421875" style="0" bestFit="1" customWidth="1"/>
  </cols>
  <sheetData>
    <row r="1" spans="2:22" s="1" customFormat="1" ht="15.75">
      <c r="B1" s="2" t="s">
        <v>183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5"/>
      <c r="R1" s="5"/>
      <c r="S1" s="6"/>
      <c r="U1"/>
      <c r="V1"/>
    </row>
    <row r="2" spans="1:22" s="1" customFormat="1" ht="28.5" customHeight="1" outlineLevel="1">
      <c r="A2" s="7" t="s">
        <v>0</v>
      </c>
      <c r="B2" s="8"/>
      <c r="C2" s="3"/>
      <c r="D2" s="4"/>
      <c r="E2" s="4"/>
      <c r="F2" s="9" t="s">
        <v>1</v>
      </c>
      <c r="G2" s="10" t="s">
        <v>2</v>
      </c>
      <c r="H2" s="10" t="s">
        <v>3</v>
      </c>
      <c r="I2" s="10" t="s">
        <v>4</v>
      </c>
      <c r="J2" s="10" t="s">
        <v>5</v>
      </c>
      <c r="K2" s="10" t="s">
        <v>149</v>
      </c>
      <c r="L2" s="10" t="s">
        <v>150</v>
      </c>
      <c r="M2" s="10" t="s">
        <v>176</v>
      </c>
      <c r="N2" s="10" t="s">
        <v>177</v>
      </c>
      <c r="O2" s="10" t="s">
        <v>178</v>
      </c>
      <c r="P2" s="11" t="s">
        <v>179</v>
      </c>
      <c r="Q2" s="11" t="s">
        <v>180</v>
      </c>
      <c r="R2" s="11" t="s">
        <v>181</v>
      </c>
      <c r="S2" s="11" t="s">
        <v>182</v>
      </c>
      <c r="U2"/>
      <c r="V2"/>
    </row>
    <row r="3" spans="1:22" s="1" customFormat="1" ht="48.75" customHeight="1">
      <c r="A3" s="12" t="s">
        <v>9</v>
      </c>
      <c r="B3" s="25" t="s">
        <v>10</v>
      </c>
      <c r="C3" s="25" t="s">
        <v>11</v>
      </c>
      <c r="D3" s="24" t="s">
        <v>12</v>
      </c>
      <c r="E3" s="24" t="s">
        <v>13</v>
      </c>
      <c r="F3" s="25" t="s">
        <v>162</v>
      </c>
      <c r="G3" s="24" t="s">
        <v>163</v>
      </c>
      <c r="H3" s="24" t="s">
        <v>164</v>
      </c>
      <c r="I3" s="24" t="s">
        <v>165</v>
      </c>
      <c r="J3" s="24" t="s">
        <v>166</v>
      </c>
      <c r="K3" s="24" t="s">
        <v>167</v>
      </c>
      <c r="L3" s="24" t="s">
        <v>168</v>
      </c>
      <c r="M3" s="26" t="s">
        <v>169</v>
      </c>
      <c r="N3" s="26" t="s">
        <v>170</v>
      </c>
      <c r="O3" s="26" t="s">
        <v>171</v>
      </c>
      <c r="P3" s="27" t="s">
        <v>172</v>
      </c>
      <c r="Q3" s="27" t="s">
        <v>173</v>
      </c>
      <c r="R3" s="27" t="s">
        <v>174</v>
      </c>
      <c r="S3" s="28" t="s">
        <v>175</v>
      </c>
      <c r="U3"/>
      <c r="V3"/>
    </row>
    <row r="4" spans="2:32" ht="12.75">
      <c r="B4" s="13">
        <v>10015</v>
      </c>
      <c r="C4" s="14" t="s">
        <v>14</v>
      </c>
      <c r="D4" s="15">
        <v>1</v>
      </c>
      <c r="E4" s="15">
        <v>0</v>
      </c>
      <c r="F4" s="16">
        <v>0.582</v>
      </c>
      <c r="G4" s="16">
        <v>0.761</v>
      </c>
      <c r="H4" s="16">
        <v>0.761</v>
      </c>
      <c r="I4" s="16">
        <v>0.76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P4" s="16">
        <v>0.761</v>
      </c>
      <c r="Q4" s="16">
        <v>0.761</v>
      </c>
      <c r="R4" s="16">
        <v>0.76</v>
      </c>
      <c r="S4" s="16">
        <v>0.565</v>
      </c>
      <c r="T4" s="22"/>
      <c r="U4" s="46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</row>
    <row r="5" spans="2:32" ht="12.75">
      <c r="B5" s="13">
        <v>10024</v>
      </c>
      <c r="C5" s="14" t="s">
        <v>15</v>
      </c>
      <c r="D5" s="15">
        <v>1</v>
      </c>
      <c r="E5" s="15">
        <v>0</v>
      </c>
      <c r="F5" s="16">
        <v>203.92</v>
      </c>
      <c r="G5" s="16">
        <v>213.666</v>
      </c>
      <c r="H5" s="16">
        <v>214.564</v>
      </c>
      <c r="I5" s="16">
        <v>214.739</v>
      </c>
      <c r="J5" s="16">
        <v>0</v>
      </c>
      <c r="K5" s="16">
        <v>0</v>
      </c>
      <c r="L5" s="16">
        <v>0</v>
      </c>
      <c r="M5" s="16">
        <v>0.919</v>
      </c>
      <c r="N5" s="16">
        <v>0.919</v>
      </c>
      <c r="O5" s="16">
        <v>0.918</v>
      </c>
      <c r="P5" s="16">
        <v>212.747</v>
      </c>
      <c r="Q5" s="16">
        <v>213.645</v>
      </c>
      <c r="R5" s="16">
        <v>213.821</v>
      </c>
      <c r="S5" s="16">
        <v>197.793</v>
      </c>
      <c r="T5" s="22"/>
      <c r="U5" s="4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</row>
    <row r="6" spans="2:32" ht="12.75">
      <c r="B6" s="13">
        <v>10025</v>
      </c>
      <c r="C6" s="14" t="s">
        <v>16</v>
      </c>
      <c r="D6" s="15">
        <v>1</v>
      </c>
      <c r="E6" s="15">
        <v>0</v>
      </c>
      <c r="F6" s="16">
        <v>60.549</v>
      </c>
      <c r="G6" s="16">
        <v>74.805</v>
      </c>
      <c r="H6" s="16">
        <v>75.47</v>
      </c>
      <c r="I6" s="16">
        <v>75.931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74.805</v>
      </c>
      <c r="Q6" s="16">
        <v>75.47</v>
      </c>
      <c r="R6" s="16">
        <v>75.931</v>
      </c>
      <c r="S6" s="16">
        <v>58.73</v>
      </c>
      <c r="T6" s="22"/>
      <c r="U6" s="46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</row>
    <row r="7" spans="2:32" ht="12.75">
      <c r="B7" s="13">
        <v>10027</v>
      </c>
      <c r="C7" s="14" t="s">
        <v>17</v>
      </c>
      <c r="D7" s="15">
        <v>1</v>
      </c>
      <c r="E7" s="15">
        <v>0</v>
      </c>
      <c r="F7" s="16">
        <v>62.107</v>
      </c>
      <c r="G7" s="16">
        <v>68.318</v>
      </c>
      <c r="H7" s="16">
        <v>68.653</v>
      </c>
      <c r="I7" s="16">
        <v>68.838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68.318</v>
      </c>
      <c r="Q7" s="16">
        <v>68.653</v>
      </c>
      <c r="R7" s="16">
        <v>68.838</v>
      </c>
      <c r="S7" s="16">
        <v>60.241</v>
      </c>
      <c r="T7" s="22"/>
      <c r="U7" s="46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</row>
    <row r="8" spans="2:32" ht="12.75">
      <c r="B8" s="13">
        <v>10029</v>
      </c>
      <c r="C8" s="14" t="s">
        <v>18</v>
      </c>
      <c r="D8" s="15">
        <v>0</v>
      </c>
      <c r="E8" s="15">
        <v>1</v>
      </c>
      <c r="F8" s="16">
        <v>17.879</v>
      </c>
      <c r="G8" s="16">
        <v>23.213</v>
      </c>
      <c r="H8" s="16">
        <v>24.409</v>
      </c>
      <c r="I8" s="16">
        <v>24.669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23.213</v>
      </c>
      <c r="Q8" s="16">
        <v>24.409</v>
      </c>
      <c r="R8" s="16">
        <v>24.669</v>
      </c>
      <c r="S8" s="16">
        <v>17.342</v>
      </c>
      <c r="T8" s="22"/>
      <c r="U8" s="46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</row>
    <row r="9" spans="2:32" ht="12.75">
      <c r="B9" s="13">
        <v>10044</v>
      </c>
      <c r="C9" s="14" t="s">
        <v>19</v>
      </c>
      <c r="D9" s="15">
        <v>1</v>
      </c>
      <c r="E9" s="15">
        <v>0</v>
      </c>
      <c r="F9" s="16">
        <v>20.612</v>
      </c>
      <c r="G9" s="16">
        <v>22.338</v>
      </c>
      <c r="H9" s="16">
        <v>22.45</v>
      </c>
      <c r="I9" s="16">
        <v>22.556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22.338</v>
      </c>
      <c r="Q9" s="16">
        <v>22.45</v>
      </c>
      <c r="R9" s="16">
        <v>22.556</v>
      </c>
      <c r="S9" s="16">
        <v>19.993</v>
      </c>
      <c r="T9" s="22"/>
      <c r="U9" s="46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</row>
    <row r="10" spans="2:32" ht="12.75">
      <c r="B10" s="13">
        <v>10046</v>
      </c>
      <c r="C10" s="14" t="s">
        <v>20</v>
      </c>
      <c r="D10" s="15">
        <v>0</v>
      </c>
      <c r="E10" s="15">
        <v>1</v>
      </c>
      <c r="F10" s="16">
        <v>83.072</v>
      </c>
      <c r="G10" s="16">
        <v>102.441</v>
      </c>
      <c r="H10" s="16">
        <v>103.89</v>
      </c>
      <c r="I10" s="16">
        <v>105.331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102.441</v>
      </c>
      <c r="Q10" s="16">
        <v>103.89</v>
      </c>
      <c r="R10" s="16">
        <v>105.331</v>
      </c>
      <c r="S10" s="16">
        <v>80.576</v>
      </c>
      <c r="T10" s="22"/>
      <c r="U10" s="46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2:32" ht="12.75">
      <c r="B11" s="13">
        <v>10047</v>
      </c>
      <c r="C11" s="14" t="s">
        <v>21</v>
      </c>
      <c r="D11" s="15">
        <v>1</v>
      </c>
      <c r="E11" s="15">
        <v>0</v>
      </c>
      <c r="F11" s="16">
        <v>159.01</v>
      </c>
      <c r="G11" s="16">
        <v>151.52</v>
      </c>
      <c r="H11" s="16">
        <v>151.672</v>
      </c>
      <c r="I11" s="16">
        <v>151.976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151.52</v>
      </c>
      <c r="Q11" s="16">
        <v>151.672</v>
      </c>
      <c r="R11" s="16">
        <v>151.976</v>
      </c>
      <c r="S11" s="16">
        <v>154.232</v>
      </c>
      <c r="T11" s="22"/>
      <c r="U11" s="46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2:32" ht="12.75">
      <c r="B12" s="13">
        <v>10055</v>
      </c>
      <c r="C12" s="14" t="s">
        <v>22</v>
      </c>
      <c r="D12" s="15">
        <v>1</v>
      </c>
      <c r="E12" s="15">
        <v>0</v>
      </c>
      <c r="F12" s="16">
        <v>0.404</v>
      </c>
      <c r="G12" s="16">
        <v>0.466</v>
      </c>
      <c r="H12" s="16">
        <v>0.469</v>
      </c>
      <c r="I12" s="16">
        <v>0.471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0.466</v>
      </c>
      <c r="Q12" s="16">
        <v>0.469</v>
      </c>
      <c r="R12" s="16">
        <v>0.471</v>
      </c>
      <c r="S12" s="16">
        <v>0.392</v>
      </c>
      <c r="T12" s="22"/>
      <c r="U12" s="46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</row>
    <row r="13" spans="2:32" ht="12.75">
      <c r="B13" s="13">
        <v>10057</v>
      </c>
      <c r="C13" s="14" t="s">
        <v>23</v>
      </c>
      <c r="D13" s="15">
        <v>1</v>
      </c>
      <c r="E13" s="15">
        <v>0</v>
      </c>
      <c r="F13" s="16">
        <v>21.383</v>
      </c>
      <c r="G13" s="16">
        <v>19.376</v>
      </c>
      <c r="H13" s="16">
        <v>19.376</v>
      </c>
      <c r="I13" s="16">
        <v>19.381</v>
      </c>
      <c r="J13" s="16">
        <v>0</v>
      </c>
      <c r="K13" s="16">
        <v>0</v>
      </c>
      <c r="L13" s="16">
        <v>0</v>
      </c>
      <c r="M13" s="16">
        <v>0.158</v>
      </c>
      <c r="N13" s="16">
        <v>0.158</v>
      </c>
      <c r="O13" s="16">
        <v>0.158</v>
      </c>
      <c r="P13" s="16">
        <v>19.218</v>
      </c>
      <c r="Q13" s="16">
        <v>19.218</v>
      </c>
      <c r="R13" s="16">
        <v>19.223</v>
      </c>
      <c r="S13" s="16">
        <v>20.74</v>
      </c>
      <c r="T13" s="22"/>
      <c r="U13" s="46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</row>
    <row r="14" spans="2:32" ht="12.75">
      <c r="B14" s="13">
        <v>10059</v>
      </c>
      <c r="C14" s="14" t="s">
        <v>24</v>
      </c>
      <c r="D14" s="15">
        <v>1</v>
      </c>
      <c r="E14" s="15">
        <v>0</v>
      </c>
      <c r="F14" s="16">
        <v>7.753</v>
      </c>
      <c r="G14" s="16">
        <v>7.735</v>
      </c>
      <c r="H14" s="16">
        <v>7.735</v>
      </c>
      <c r="I14" s="16">
        <v>7.735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7.735</v>
      </c>
      <c r="Q14" s="16">
        <v>7.735</v>
      </c>
      <c r="R14" s="16">
        <v>7.735</v>
      </c>
      <c r="S14" s="16">
        <v>7.52</v>
      </c>
      <c r="T14" s="22"/>
      <c r="U14" s="46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2:32" ht="12.75">
      <c r="B15" s="13">
        <v>10061</v>
      </c>
      <c r="C15" s="14" t="s">
        <v>25</v>
      </c>
      <c r="D15" s="15">
        <v>1</v>
      </c>
      <c r="E15" s="15">
        <v>0</v>
      </c>
      <c r="F15" s="16">
        <v>8.877</v>
      </c>
      <c r="G15" s="16">
        <v>11.823</v>
      </c>
      <c r="H15" s="16">
        <v>12.473</v>
      </c>
      <c r="I15" s="16">
        <v>13.11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11.823</v>
      </c>
      <c r="Q15" s="16">
        <v>12.473</v>
      </c>
      <c r="R15" s="16">
        <v>13.11</v>
      </c>
      <c r="S15" s="16">
        <v>8.61</v>
      </c>
      <c r="T15" s="22"/>
      <c r="U15" s="46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</row>
    <row r="16" spans="2:32" ht="12.75">
      <c r="B16" s="13">
        <v>10062</v>
      </c>
      <c r="C16" s="14" t="s">
        <v>26</v>
      </c>
      <c r="D16" s="15">
        <v>1</v>
      </c>
      <c r="E16" s="15">
        <v>0</v>
      </c>
      <c r="F16" s="16">
        <v>5.399</v>
      </c>
      <c r="G16" s="16">
        <v>9.161</v>
      </c>
      <c r="H16" s="16">
        <v>9.274</v>
      </c>
      <c r="I16" s="16">
        <v>9.385</v>
      </c>
      <c r="J16" s="16">
        <v>0</v>
      </c>
      <c r="K16" s="16">
        <v>0</v>
      </c>
      <c r="L16" s="16">
        <v>0</v>
      </c>
      <c r="M16" s="16">
        <v>1.881</v>
      </c>
      <c r="N16" s="16">
        <v>1.881</v>
      </c>
      <c r="O16" s="16">
        <v>1.878</v>
      </c>
      <c r="P16" s="16">
        <v>7.28</v>
      </c>
      <c r="Q16" s="16">
        <v>7.393</v>
      </c>
      <c r="R16" s="16">
        <v>7.507</v>
      </c>
      <c r="S16" s="16">
        <v>5.237</v>
      </c>
      <c r="T16" s="22"/>
      <c r="U16" s="46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2:32" ht="12.75">
      <c r="B17" s="13">
        <v>10064</v>
      </c>
      <c r="C17" s="14" t="s">
        <v>27</v>
      </c>
      <c r="D17" s="15">
        <v>1</v>
      </c>
      <c r="E17" s="15">
        <v>0</v>
      </c>
      <c r="F17" s="16">
        <v>14.274</v>
      </c>
      <c r="G17" s="16">
        <v>21.322</v>
      </c>
      <c r="H17" s="16">
        <v>21.35</v>
      </c>
      <c r="I17" s="16">
        <v>21.371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21.322</v>
      </c>
      <c r="Q17" s="16">
        <v>21.35</v>
      </c>
      <c r="R17" s="16">
        <v>21.371</v>
      </c>
      <c r="S17" s="16">
        <v>13.845</v>
      </c>
      <c r="T17" s="22"/>
      <c r="U17" s="46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2:32" ht="12.75">
      <c r="B18" s="13">
        <v>10065</v>
      </c>
      <c r="C18" s="14" t="s">
        <v>28</v>
      </c>
      <c r="D18" s="15">
        <v>1</v>
      </c>
      <c r="E18" s="15">
        <v>0</v>
      </c>
      <c r="F18" s="16">
        <v>2.413</v>
      </c>
      <c r="G18" s="16">
        <v>5.078</v>
      </c>
      <c r="H18" s="16">
        <v>5.313</v>
      </c>
      <c r="I18" s="16">
        <v>5.373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5.078</v>
      </c>
      <c r="Q18" s="16">
        <v>5.313</v>
      </c>
      <c r="R18" s="16">
        <v>5.373</v>
      </c>
      <c r="S18" s="16">
        <v>2.34</v>
      </c>
      <c r="T18" s="22"/>
      <c r="U18" s="46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</row>
    <row r="19" spans="2:32" ht="12.75">
      <c r="B19" s="13">
        <v>10066</v>
      </c>
      <c r="C19" s="14" t="s">
        <v>29</v>
      </c>
      <c r="D19" s="15">
        <v>1</v>
      </c>
      <c r="E19" s="15">
        <v>0</v>
      </c>
      <c r="F19" s="16">
        <v>24.735</v>
      </c>
      <c r="G19" s="16">
        <v>33.535</v>
      </c>
      <c r="H19" s="16">
        <v>33.614</v>
      </c>
      <c r="I19" s="16">
        <v>33.704</v>
      </c>
      <c r="J19" s="16">
        <v>0</v>
      </c>
      <c r="K19" s="16">
        <v>0</v>
      </c>
      <c r="L19" s="16">
        <v>0</v>
      </c>
      <c r="M19" s="16">
        <v>7.114</v>
      </c>
      <c r="N19" s="16">
        <v>7.114</v>
      </c>
      <c r="O19" s="16">
        <v>7.109</v>
      </c>
      <c r="P19" s="16">
        <v>26.421</v>
      </c>
      <c r="Q19" s="16">
        <v>26.5</v>
      </c>
      <c r="R19" s="16">
        <v>26.595</v>
      </c>
      <c r="S19" s="16">
        <v>23.992</v>
      </c>
      <c r="T19" s="22"/>
      <c r="U19" s="46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</row>
    <row r="20" spans="2:32" ht="12.75">
      <c r="B20" s="13">
        <v>10067</v>
      </c>
      <c r="C20" s="14" t="s">
        <v>30</v>
      </c>
      <c r="D20" s="15">
        <v>1</v>
      </c>
      <c r="E20" s="15">
        <v>0</v>
      </c>
      <c r="F20" s="16">
        <v>16.053</v>
      </c>
      <c r="G20" s="16">
        <v>16.571</v>
      </c>
      <c r="H20" s="16">
        <v>16.703</v>
      </c>
      <c r="I20" s="16">
        <v>16.831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16.571</v>
      </c>
      <c r="Q20" s="16">
        <v>16.703</v>
      </c>
      <c r="R20" s="16">
        <v>16.831</v>
      </c>
      <c r="S20" s="16">
        <v>15.571</v>
      </c>
      <c r="T20" s="22"/>
      <c r="U20" s="46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</row>
    <row r="21" spans="2:32" ht="12.75">
      <c r="B21" s="13">
        <v>10068</v>
      </c>
      <c r="C21" s="14" t="s">
        <v>31</v>
      </c>
      <c r="D21" s="15">
        <v>1</v>
      </c>
      <c r="E21" s="15">
        <v>0</v>
      </c>
      <c r="F21" s="16">
        <v>2.811</v>
      </c>
      <c r="G21" s="16">
        <v>2.52</v>
      </c>
      <c r="H21" s="16">
        <v>2.52</v>
      </c>
      <c r="I21" s="16">
        <v>2.519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2.52</v>
      </c>
      <c r="Q21" s="16">
        <v>2.52</v>
      </c>
      <c r="R21" s="16">
        <v>2.519</v>
      </c>
      <c r="S21" s="16">
        <v>2.727</v>
      </c>
      <c r="T21" s="22"/>
      <c r="U21" s="46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2:32" ht="12.75">
      <c r="B22" s="13">
        <v>10070</v>
      </c>
      <c r="C22" s="14" t="s">
        <v>32</v>
      </c>
      <c r="D22" s="15">
        <v>1</v>
      </c>
      <c r="E22" s="15">
        <v>0</v>
      </c>
      <c r="F22" s="16">
        <v>0.364</v>
      </c>
      <c r="G22" s="16">
        <v>0.422</v>
      </c>
      <c r="H22" s="16">
        <v>0.423</v>
      </c>
      <c r="I22" s="16">
        <v>0.423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0.422</v>
      </c>
      <c r="Q22" s="16">
        <v>0.423</v>
      </c>
      <c r="R22" s="16">
        <v>0.423</v>
      </c>
      <c r="S22" s="16">
        <v>0.353</v>
      </c>
      <c r="T22" s="22"/>
      <c r="U22" s="46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</row>
    <row r="23" spans="2:32" ht="12.75">
      <c r="B23" s="13">
        <v>10071</v>
      </c>
      <c r="C23" s="14" t="s">
        <v>33</v>
      </c>
      <c r="D23" s="15">
        <v>1</v>
      </c>
      <c r="E23" s="15">
        <v>0</v>
      </c>
      <c r="F23" s="16">
        <v>1.943</v>
      </c>
      <c r="G23" s="16">
        <v>1.899</v>
      </c>
      <c r="H23" s="16">
        <v>1.901</v>
      </c>
      <c r="I23" s="16">
        <v>1.901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1.899</v>
      </c>
      <c r="Q23" s="16">
        <v>1.901</v>
      </c>
      <c r="R23" s="16">
        <v>1.901</v>
      </c>
      <c r="S23" s="16">
        <v>1.885</v>
      </c>
      <c r="T23" s="22"/>
      <c r="U23" s="46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2:32" ht="12.75">
      <c r="B24" s="13">
        <v>10072</v>
      </c>
      <c r="C24" s="14" t="s">
        <v>34</v>
      </c>
      <c r="D24" s="15">
        <v>1</v>
      </c>
      <c r="E24" s="15">
        <v>0</v>
      </c>
      <c r="F24" s="16">
        <v>24.34</v>
      </c>
      <c r="G24" s="16">
        <v>26.145</v>
      </c>
      <c r="H24" s="16">
        <v>27.155</v>
      </c>
      <c r="I24" s="16">
        <v>27.225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26.145</v>
      </c>
      <c r="Q24" s="16">
        <v>27.155</v>
      </c>
      <c r="R24" s="16">
        <v>27.225</v>
      </c>
      <c r="S24" s="16">
        <v>23.609</v>
      </c>
      <c r="T24" s="22"/>
      <c r="U24" s="46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2:32" ht="12.75">
      <c r="B25" s="13">
        <v>10074</v>
      </c>
      <c r="C25" s="14" t="s">
        <v>35</v>
      </c>
      <c r="D25" s="15">
        <v>1</v>
      </c>
      <c r="E25" s="15">
        <v>0</v>
      </c>
      <c r="F25" s="16">
        <v>27.08</v>
      </c>
      <c r="G25" s="16">
        <v>34.412</v>
      </c>
      <c r="H25" s="16">
        <v>34.944</v>
      </c>
      <c r="I25" s="16">
        <v>35.364</v>
      </c>
      <c r="J25" s="16">
        <v>0</v>
      </c>
      <c r="K25" s="16">
        <v>0</v>
      </c>
      <c r="L25" s="16">
        <v>0</v>
      </c>
      <c r="M25" s="16">
        <v>2.933</v>
      </c>
      <c r="N25" s="16">
        <v>2.933</v>
      </c>
      <c r="O25" s="16">
        <v>2.929</v>
      </c>
      <c r="P25" s="16">
        <v>31.479</v>
      </c>
      <c r="Q25" s="16">
        <v>32.011</v>
      </c>
      <c r="R25" s="16">
        <v>32.435</v>
      </c>
      <c r="S25" s="16">
        <v>26.266</v>
      </c>
      <c r="T25" s="22"/>
      <c r="U25" s="46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</row>
    <row r="26" spans="2:32" ht="12.75">
      <c r="B26" s="13">
        <v>10076</v>
      </c>
      <c r="C26" s="14" t="s">
        <v>36</v>
      </c>
      <c r="D26" s="15">
        <v>1</v>
      </c>
      <c r="E26" s="15">
        <v>0</v>
      </c>
      <c r="F26" s="16">
        <v>4.889</v>
      </c>
      <c r="G26" s="16">
        <v>7.71</v>
      </c>
      <c r="H26" s="16">
        <v>7.758</v>
      </c>
      <c r="I26" s="16">
        <v>7.806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7.71</v>
      </c>
      <c r="Q26" s="16">
        <v>7.758</v>
      </c>
      <c r="R26" s="16">
        <v>7.806</v>
      </c>
      <c r="S26" s="16">
        <v>4.742</v>
      </c>
      <c r="T26" s="22"/>
      <c r="U26" s="46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2:32" ht="12.75">
      <c r="B27" s="13">
        <v>10078</v>
      </c>
      <c r="C27" s="14" t="s">
        <v>37</v>
      </c>
      <c r="D27" s="15">
        <v>1</v>
      </c>
      <c r="E27" s="15">
        <v>0</v>
      </c>
      <c r="F27" s="16">
        <v>3.7729999999999997</v>
      </c>
      <c r="G27" s="16">
        <v>3.72</v>
      </c>
      <c r="H27" s="16">
        <v>3.73</v>
      </c>
      <c r="I27" s="16">
        <v>3.74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3.72</v>
      </c>
      <c r="Q27" s="16">
        <v>3.73</v>
      </c>
      <c r="R27" s="16">
        <v>3.74</v>
      </c>
      <c r="S27" s="16">
        <v>3.66</v>
      </c>
      <c r="T27" s="22"/>
      <c r="U27" s="46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2:32" ht="12.75">
      <c r="B28" s="13">
        <v>10079</v>
      </c>
      <c r="C28" s="14" t="s">
        <v>38</v>
      </c>
      <c r="D28" s="15">
        <v>1</v>
      </c>
      <c r="E28" s="15">
        <v>0</v>
      </c>
      <c r="F28" s="16">
        <v>89.494</v>
      </c>
      <c r="G28" s="16">
        <v>87.28</v>
      </c>
      <c r="H28" s="16">
        <v>87.498</v>
      </c>
      <c r="I28" s="16">
        <v>87.485</v>
      </c>
      <c r="J28" s="16">
        <v>0</v>
      </c>
      <c r="K28" s="16">
        <v>0</v>
      </c>
      <c r="L28" s="16">
        <v>0</v>
      </c>
      <c r="M28" s="16">
        <v>2.933</v>
      </c>
      <c r="N28" s="16">
        <v>2.933</v>
      </c>
      <c r="O28" s="16">
        <v>2.929</v>
      </c>
      <c r="P28" s="16">
        <v>84.347</v>
      </c>
      <c r="Q28" s="16">
        <v>84.565</v>
      </c>
      <c r="R28" s="16">
        <v>84.556</v>
      </c>
      <c r="S28" s="16">
        <v>86.805</v>
      </c>
      <c r="T28" s="22"/>
      <c r="U28" s="46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2:32" ht="12.75">
      <c r="B29" s="13">
        <v>10080</v>
      </c>
      <c r="C29" s="14" t="s">
        <v>39</v>
      </c>
      <c r="D29" s="15">
        <v>1</v>
      </c>
      <c r="E29" s="15">
        <v>0</v>
      </c>
      <c r="F29" s="16">
        <v>7.548</v>
      </c>
      <c r="G29" s="16">
        <v>6.665</v>
      </c>
      <c r="H29" s="16">
        <v>6.668</v>
      </c>
      <c r="I29" s="16">
        <v>6.67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6.665</v>
      </c>
      <c r="Q29" s="16">
        <v>6.668</v>
      </c>
      <c r="R29" s="16">
        <v>6.67</v>
      </c>
      <c r="S29" s="16">
        <v>7.321</v>
      </c>
      <c r="T29" s="22"/>
      <c r="U29" s="46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2:32" ht="12.75">
      <c r="B30" s="13">
        <v>10081</v>
      </c>
      <c r="C30" s="14" t="s">
        <v>40</v>
      </c>
      <c r="D30" s="15">
        <v>1</v>
      </c>
      <c r="E30" s="15">
        <v>0</v>
      </c>
      <c r="F30" s="16">
        <v>10.611</v>
      </c>
      <c r="G30" s="16">
        <v>12.277</v>
      </c>
      <c r="H30" s="16">
        <v>12.277</v>
      </c>
      <c r="I30" s="16">
        <v>12.272</v>
      </c>
      <c r="J30" s="16">
        <v>0</v>
      </c>
      <c r="K30" s="16">
        <v>0</v>
      </c>
      <c r="L30" s="16">
        <v>0</v>
      </c>
      <c r="M30" s="16">
        <v>2.933</v>
      </c>
      <c r="N30" s="16">
        <v>2.933</v>
      </c>
      <c r="O30" s="16">
        <v>2.929</v>
      </c>
      <c r="P30" s="16">
        <v>9.344</v>
      </c>
      <c r="Q30" s="16">
        <v>9.344</v>
      </c>
      <c r="R30" s="16">
        <v>9.343</v>
      </c>
      <c r="S30" s="16">
        <v>10.292</v>
      </c>
      <c r="T30" s="22"/>
      <c r="U30" s="46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2:32" ht="12.75">
      <c r="B31" s="13">
        <v>10082</v>
      </c>
      <c r="C31" s="14" t="s">
        <v>41</v>
      </c>
      <c r="D31" s="15">
        <v>1</v>
      </c>
      <c r="E31" s="15">
        <v>0</v>
      </c>
      <c r="F31" s="16">
        <v>0.12</v>
      </c>
      <c r="G31" s="16">
        <v>0.116</v>
      </c>
      <c r="H31" s="16">
        <v>0.116</v>
      </c>
      <c r="I31" s="16">
        <v>0.115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0.116</v>
      </c>
      <c r="Q31" s="16">
        <v>0.116</v>
      </c>
      <c r="R31" s="16">
        <v>0.115</v>
      </c>
      <c r="S31" s="16">
        <v>0.116</v>
      </c>
      <c r="T31" s="22"/>
      <c r="U31" s="46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2:32" ht="12.75">
      <c r="B32" s="13">
        <v>10083</v>
      </c>
      <c r="C32" s="14" t="s">
        <v>42</v>
      </c>
      <c r="D32" s="15">
        <v>1</v>
      </c>
      <c r="E32" s="15">
        <v>0</v>
      </c>
      <c r="F32" s="16">
        <v>8.488</v>
      </c>
      <c r="G32" s="16">
        <v>9.098</v>
      </c>
      <c r="H32" s="16">
        <v>9.133</v>
      </c>
      <c r="I32" s="16">
        <v>9.165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9.098</v>
      </c>
      <c r="Q32" s="16">
        <v>9.133</v>
      </c>
      <c r="R32" s="16">
        <v>9.165</v>
      </c>
      <c r="S32" s="16">
        <v>8.233</v>
      </c>
      <c r="T32" s="22"/>
      <c r="U32" s="46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2:32" ht="12.75">
      <c r="B33" s="13">
        <v>10086</v>
      </c>
      <c r="C33" s="14" t="s">
        <v>43</v>
      </c>
      <c r="D33" s="15">
        <v>1</v>
      </c>
      <c r="E33" s="15">
        <v>0</v>
      </c>
      <c r="F33" s="16">
        <v>4.004</v>
      </c>
      <c r="G33" s="16">
        <v>3.883</v>
      </c>
      <c r="H33" s="16">
        <v>3.891</v>
      </c>
      <c r="I33" s="16">
        <v>3.897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3.883</v>
      </c>
      <c r="Q33" s="16">
        <v>3.891</v>
      </c>
      <c r="R33" s="16">
        <v>3.897</v>
      </c>
      <c r="S33" s="16">
        <v>3.884</v>
      </c>
      <c r="T33" s="22"/>
      <c r="U33" s="46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2:32" ht="12.75">
      <c r="B34" s="13">
        <v>10087</v>
      </c>
      <c r="C34" s="14" t="s">
        <v>44</v>
      </c>
      <c r="D34" s="15">
        <v>1</v>
      </c>
      <c r="E34" s="15">
        <v>0</v>
      </c>
      <c r="F34" s="16">
        <v>86.755</v>
      </c>
      <c r="G34" s="16">
        <v>48.878</v>
      </c>
      <c r="H34" s="16">
        <v>48.878</v>
      </c>
      <c r="I34" s="16">
        <v>48.879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48.878</v>
      </c>
      <c r="Q34" s="16">
        <v>48.878</v>
      </c>
      <c r="R34" s="16">
        <v>48.879</v>
      </c>
      <c r="S34" s="16">
        <v>84.148</v>
      </c>
      <c r="T34" s="22"/>
      <c r="U34" s="46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2:32" ht="12.75">
      <c r="B35" s="13">
        <v>10089</v>
      </c>
      <c r="C35" s="14" t="s">
        <v>45</v>
      </c>
      <c r="D35" s="15">
        <v>1</v>
      </c>
      <c r="E35" s="15">
        <v>0</v>
      </c>
      <c r="F35" s="16">
        <v>105.768</v>
      </c>
      <c r="G35" s="16">
        <v>112.656</v>
      </c>
      <c r="H35" s="16">
        <v>112.808</v>
      </c>
      <c r="I35" s="16">
        <v>112.545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112.656</v>
      </c>
      <c r="Q35" s="16">
        <v>112.808</v>
      </c>
      <c r="R35" s="16">
        <v>112.545</v>
      </c>
      <c r="S35" s="16">
        <v>102.59</v>
      </c>
      <c r="T35" s="22"/>
      <c r="U35" s="46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  <row r="36" spans="2:32" ht="12.75">
      <c r="B36" s="13">
        <v>10091</v>
      </c>
      <c r="C36" s="14" t="s">
        <v>46</v>
      </c>
      <c r="D36" s="15">
        <v>1</v>
      </c>
      <c r="E36" s="15">
        <v>0</v>
      </c>
      <c r="F36" s="16">
        <v>9.563</v>
      </c>
      <c r="G36" s="16">
        <v>9.458</v>
      </c>
      <c r="H36" s="16">
        <v>9.458</v>
      </c>
      <c r="I36" s="16">
        <v>9.456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9.458</v>
      </c>
      <c r="Q36" s="16">
        <v>9.458</v>
      </c>
      <c r="R36" s="16">
        <v>9.456</v>
      </c>
      <c r="S36" s="16">
        <v>9.276</v>
      </c>
      <c r="T36" s="22"/>
      <c r="U36" s="46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2:32" ht="12.75">
      <c r="B37" s="13">
        <v>10094</v>
      </c>
      <c r="C37" s="14" t="s">
        <v>47</v>
      </c>
      <c r="D37" s="15">
        <v>1</v>
      </c>
      <c r="E37" s="15">
        <v>0</v>
      </c>
      <c r="F37" s="16">
        <v>3.0820000000000003</v>
      </c>
      <c r="G37" s="16">
        <v>2.9</v>
      </c>
      <c r="H37" s="16">
        <v>2.909</v>
      </c>
      <c r="I37" s="16">
        <v>2.916</v>
      </c>
      <c r="J37" s="16">
        <v>0</v>
      </c>
      <c r="K37" s="16">
        <v>0</v>
      </c>
      <c r="L37" s="16">
        <v>0</v>
      </c>
      <c r="M37" s="16">
        <v>0.113</v>
      </c>
      <c r="N37" s="16">
        <v>0.113</v>
      </c>
      <c r="O37" s="16">
        <v>0.112</v>
      </c>
      <c r="P37" s="16">
        <v>2.787</v>
      </c>
      <c r="Q37" s="16">
        <v>2.796</v>
      </c>
      <c r="R37" s="16">
        <v>2.804</v>
      </c>
      <c r="S37" s="16">
        <v>2.989</v>
      </c>
      <c r="T37" s="22"/>
      <c r="U37" s="46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2:32" ht="12.75">
      <c r="B38" s="13">
        <v>10095</v>
      </c>
      <c r="C38" s="14" t="s">
        <v>48</v>
      </c>
      <c r="D38" s="15">
        <v>1</v>
      </c>
      <c r="E38" s="15">
        <v>0</v>
      </c>
      <c r="F38" s="16">
        <v>3.697</v>
      </c>
      <c r="G38" s="16">
        <v>3.721</v>
      </c>
      <c r="H38" s="16">
        <v>3.711</v>
      </c>
      <c r="I38" s="16">
        <v>3.705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3.721</v>
      </c>
      <c r="Q38" s="16">
        <v>3.711</v>
      </c>
      <c r="R38" s="16">
        <v>3.705</v>
      </c>
      <c r="S38" s="16">
        <v>3.586</v>
      </c>
      <c r="T38" s="22"/>
      <c r="U38" s="46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</row>
    <row r="39" spans="2:32" ht="12.75">
      <c r="B39" s="13">
        <v>10097</v>
      </c>
      <c r="C39" s="14" t="s">
        <v>49</v>
      </c>
      <c r="D39" s="15">
        <v>1</v>
      </c>
      <c r="E39" s="15">
        <v>0</v>
      </c>
      <c r="F39" s="16">
        <v>2.068</v>
      </c>
      <c r="G39" s="16">
        <v>2.003</v>
      </c>
      <c r="H39" s="16">
        <v>2.007</v>
      </c>
      <c r="I39" s="16">
        <v>2.01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2.003</v>
      </c>
      <c r="Q39" s="16">
        <v>2.007</v>
      </c>
      <c r="R39" s="16">
        <v>2.01</v>
      </c>
      <c r="S39" s="16">
        <v>2.006</v>
      </c>
      <c r="T39" s="22"/>
      <c r="U39" s="46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</row>
    <row r="40" spans="2:32" ht="12.75">
      <c r="B40" s="13">
        <v>10101</v>
      </c>
      <c r="C40" s="14" t="s">
        <v>50</v>
      </c>
      <c r="D40" s="15">
        <v>1</v>
      </c>
      <c r="E40" s="15">
        <v>0</v>
      </c>
      <c r="F40" s="16">
        <v>77.162</v>
      </c>
      <c r="G40" s="16">
        <v>80.842</v>
      </c>
      <c r="H40" s="16">
        <v>80.833</v>
      </c>
      <c r="I40" s="16">
        <v>80.946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80.842</v>
      </c>
      <c r="Q40" s="16">
        <v>80.833</v>
      </c>
      <c r="R40" s="16">
        <v>80.946</v>
      </c>
      <c r="S40" s="16">
        <v>74.843</v>
      </c>
      <c r="T40" s="22"/>
      <c r="U40" s="46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</row>
    <row r="41" spans="2:32" ht="12.75">
      <c r="B41" s="13">
        <v>10103</v>
      </c>
      <c r="C41" s="14" t="s">
        <v>51</v>
      </c>
      <c r="D41" s="15">
        <v>1</v>
      </c>
      <c r="E41" s="15">
        <v>0</v>
      </c>
      <c r="F41" s="16">
        <v>323.245</v>
      </c>
      <c r="G41" s="16">
        <v>569.293</v>
      </c>
      <c r="H41" s="16">
        <v>578.409</v>
      </c>
      <c r="I41" s="16">
        <v>587.812</v>
      </c>
      <c r="J41" s="16">
        <v>0</v>
      </c>
      <c r="K41" s="16">
        <v>0</v>
      </c>
      <c r="L41" s="16">
        <v>0</v>
      </c>
      <c r="M41" s="16">
        <v>225.949</v>
      </c>
      <c r="N41" s="16">
        <v>225.949</v>
      </c>
      <c r="O41" s="16">
        <v>225.989</v>
      </c>
      <c r="P41" s="16">
        <v>343.344</v>
      </c>
      <c r="Q41" s="16">
        <v>352.46</v>
      </c>
      <c r="R41" s="16">
        <v>361.823</v>
      </c>
      <c r="S41" s="16">
        <v>313.532</v>
      </c>
      <c r="T41" s="22"/>
      <c r="U41" s="46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</row>
    <row r="42" spans="2:32" ht="12.75">
      <c r="B42" s="13">
        <v>10105</v>
      </c>
      <c r="C42" s="14" t="s">
        <v>52</v>
      </c>
      <c r="D42" s="15">
        <v>1</v>
      </c>
      <c r="E42" s="15">
        <v>0</v>
      </c>
      <c r="F42" s="16">
        <v>94.223</v>
      </c>
      <c r="G42" s="16">
        <v>86.572</v>
      </c>
      <c r="H42" s="16">
        <v>86.612</v>
      </c>
      <c r="I42" s="16">
        <v>86.896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86.572</v>
      </c>
      <c r="Q42" s="16">
        <v>86.612</v>
      </c>
      <c r="R42" s="16">
        <v>86.896</v>
      </c>
      <c r="S42" s="16">
        <v>91.392</v>
      </c>
      <c r="T42" s="22"/>
      <c r="U42" s="46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</row>
    <row r="43" spans="2:32" ht="12.75">
      <c r="B43" s="13">
        <v>10106</v>
      </c>
      <c r="C43" s="14" t="s">
        <v>53</v>
      </c>
      <c r="D43" s="15">
        <v>0</v>
      </c>
      <c r="E43" s="15">
        <v>1</v>
      </c>
      <c r="F43" s="16">
        <v>24.235</v>
      </c>
      <c r="G43" s="16">
        <v>27.415</v>
      </c>
      <c r="H43" s="16">
        <v>27.661</v>
      </c>
      <c r="I43" s="16">
        <v>27.9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27.415</v>
      </c>
      <c r="Q43" s="16">
        <v>27.661</v>
      </c>
      <c r="R43" s="16">
        <v>27.9</v>
      </c>
      <c r="S43" s="16">
        <v>23.507</v>
      </c>
      <c r="T43" s="22"/>
      <c r="U43" s="46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</row>
    <row r="44" spans="2:32" ht="12.75">
      <c r="B44" s="13">
        <v>10109</v>
      </c>
      <c r="C44" s="14" t="s">
        <v>54</v>
      </c>
      <c r="D44" s="15">
        <v>1</v>
      </c>
      <c r="E44" s="15">
        <v>0</v>
      </c>
      <c r="F44" s="16">
        <v>12.299</v>
      </c>
      <c r="G44" s="16">
        <v>25.182</v>
      </c>
      <c r="H44" s="16">
        <v>27.456</v>
      </c>
      <c r="I44" s="16">
        <v>27.523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25.182</v>
      </c>
      <c r="Q44" s="16">
        <v>27.456</v>
      </c>
      <c r="R44" s="16">
        <v>27.523</v>
      </c>
      <c r="S44" s="16">
        <v>11.929</v>
      </c>
      <c r="T44" s="22"/>
      <c r="U44" s="46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</row>
    <row r="45" spans="2:32" ht="12.75">
      <c r="B45" s="13">
        <v>10111</v>
      </c>
      <c r="C45" s="14" t="s">
        <v>55</v>
      </c>
      <c r="D45" s="15">
        <v>1</v>
      </c>
      <c r="E45" s="15">
        <v>0</v>
      </c>
      <c r="F45" s="16">
        <v>3.283</v>
      </c>
      <c r="G45" s="16">
        <v>3.217</v>
      </c>
      <c r="H45" s="16">
        <v>3.216</v>
      </c>
      <c r="I45" s="16">
        <v>3.217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3.217</v>
      </c>
      <c r="Q45" s="16">
        <v>3.216</v>
      </c>
      <c r="R45" s="16">
        <v>3.217</v>
      </c>
      <c r="S45" s="16">
        <v>3.184</v>
      </c>
      <c r="T45" s="22"/>
      <c r="U45" s="46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2:32" ht="12.75">
      <c r="B46" s="13">
        <v>10112</v>
      </c>
      <c r="C46" s="14" t="s">
        <v>56</v>
      </c>
      <c r="D46" s="15">
        <v>1</v>
      </c>
      <c r="E46" s="15">
        <v>0</v>
      </c>
      <c r="F46" s="16">
        <v>59.119</v>
      </c>
      <c r="G46" s="16">
        <v>60.396</v>
      </c>
      <c r="H46" s="16">
        <v>60.754</v>
      </c>
      <c r="I46" s="16">
        <v>61.146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60.396</v>
      </c>
      <c r="Q46" s="16">
        <v>60.754</v>
      </c>
      <c r="R46" s="16">
        <v>61.146</v>
      </c>
      <c r="S46" s="16">
        <v>57.343</v>
      </c>
      <c r="T46" s="22"/>
      <c r="U46" s="46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2:32" ht="12.75">
      <c r="B47" s="13">
        <v>10113</v>
      </c>
      <c r="C47" s="14" t="s">
        <v>57</v>
      </c>
      <c r="D47" s="15">
        <v>1</v>
      </c>
      <c r="E47" s="15">
        <v>0</v>
      </c>
      <c r="F47" s="16">
        <v>38.255</v>
      </c>
      <c r="G47" s="16">
        <v>44.473</v>
      </c>
      <c r="H47" s="16">
        <v>44.923</v>
      </c>
      <c r="I47" s="16">
        <v>45.295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44.473</v>
      </c>
      <c r="Q47" s="16">
        <v>44.923</v>
      </c>
      <c r="R47" s="16">
        <v>45.295</v>
      </c>
      <c r="S47" s="16">
        <v>37.106</v>
      </c>
      <c r="T47" s="22"/>
      <c r="U47" s="46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</row>
    <row r="48" spans="2:32" ht="12.75">
      <c r="B48" s="13">
        <v>10116</v>
      </c>
      <c r="C48" s="14" t="s">
        <v>58</v>
      </c>
      <c r="D48" s="15">
        <v>1</v>
      </c>
      <c r="E48" s="15">
        <v>0</v>
      </c>
      <c r="F48" s="16">
        <v>0.231</v>
      </c>
      <c r="G48" s="16">
        <v>0.253</v>
      </c>
      <c r="H48" s="16">
        <v>0.253</v>
      </c>
      <c r="I48" s="16">
        <v>0.254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0.253</v>
      </c>
      <c r="Q48" s="16">
        <v>0.253</v>
      </c>
      <c r="R48" s="16">
        <v>0.254</v>
      </c>
      <c r="S48" s="16">
        <v>0.224</v>
      </c>
      <c r="T48" s="22"/>
      <c r="U48" s="46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</row>
    <row r="49" spans="2:32" ht="12.75">
      <c r="B49" s="13">
        <v>10118</v>
      </c>
      <c r="C49" s="14" t="s">
        <v>59</v>
      </c>
      <c r="D49" s="15">
        <v>0</v>
      </c>
      <c r="E49" s="15">
        <v>1</v>
      </c>
      <c r="F49" s="16">
        <v>46.355</v>
      </c>
      <c r="G49" s="16">
        <v>51.829</v>
      </c>
      <c r="H49" s="16">
        <v>52.034</v>
      </c>
      <c r="I49" s="16">
        <v>52.226</v>
      </c>
      <c r="J49" s="16">
        <v>0</v>
      </c>
      <c r="K49" s="16">
        <v>0</v>
      </c>
      <c r="L49" s="16">
        <v>0</v>
      </c>
      <c r="M49" s="16">
        <v>2.363</v>
      </c>
      <c r="N49" s="16">
        <v>2.363</v>
      </c>
      <c r="O49" s="16">
        <v>2.363</v>
      </c>
      <c r="P49" s="16">
        <v>49.466</v>
      </c>
      <c r="Q49" s="16">
        <v>49.671</v>
      </c>
      <c r="R49" s="16">
        <v>49.863</v>
      </c>
      <c r="S49" s="16">
        <v>44.962</v>
      </c>
      <c r="T49" s="22"/>
      <c r="U49" s="46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2:32" ht="12.75">
      <c r="B50" s="13">
        <v>10121</v>
      </c>
      <c r="C50" s="14" t="s">
        <v>60</v>
      </c>
      <c r="D50" s="15">
        <v>0</v>
      </c>
      <c r="E50" s="15">
        <v>1</v>
      </c>
      <c r="F50" s="16">
        <v>41.485</v>
      </c>
      <c r="G50" s="16">
        <v>40.189</v>
      </c>
      <c r="H50" s="16">
        <v>40.189</v>
      </c>
      <c r="I50" s="16">
        <v>40.186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40.189</v>
      </c>
      <c r="Q50" s="16">
        <v>40.189</v>
      </c>
      <c r="R50" s="16">
        <v>40.186</v>
      </c>
      <c r="S50" s="16">
        <v>40.238</v>
      </c>
      <c r="T50" s="22"/>
      <c r="U50" s="46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2:32" ht="12.75">
      <c r="B51" s="13">
        <v>10123</v>
      </c>
      <c r="C51" s="14" t="s">
        <v>61</v>
      </c>
      <c r="D51" s="15">
        <v>1</v>
      </c>
      <c r="E51" s="15">
        <v>0</v>
      </c>
      <c r="F51" s="16">
        <v>557.392</v>
      </c>
      <c r="G51" s="16">
        <v>503.825</v>
      </c>
      <c r="H51" s="16">
        <v>503.723</v>
      </c>
      <c r="I51" s="16">
        <v>502.857</v>
      </c>
      <c r="J51" s="16">
        <v>26.841</v>
      </c>
      <c r="K51" s="16">
        <v>26.841</v>
      </c>
      <c r="L51" s="16">
        <v>26.768</v>
      </c>
      <c r="M51" s="16">
        <v>15.721</v>
      </c>
      <c r="N51" s="16">
        <v>15.718</v>
      </c>
      <c r="O51" s="16">
        <v>15.739</v>
      </c>
      <c r="P51" s="16">
        <v>461.263</v>
      </c>
      <c r="Q51" s="16">
        <v>461.164</v>
      </c>
      <c r="R51" s="16">
        <v>460.35</v>
      </c>
      <c r="S51" s="16">
        <v>540.643</v>
      </c>
      <c r="T51" s="22"/>
      <c r="U51" s="46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2:32" ht="12.75">
      <c r="B52" s="13">
        <v>10136</v>
      </c>
      <c r="C52" s="14" t="s">
        <v>62</v>
      </c>
      <c r="D52" s="15">
        <v>0</v>
      </c>
      <c r="E52" s="15">
        <v>1</v>
      </c>
      <c r="F52" s="16">
        <v>18.814</v>
      </c>
      <c r="G52" s="16">
        <v>18.48</v>
      </c>
      <c r="H52" s="16">
        <v>18.526</v>
      </c>
      <c r="I52" s="16">
        <v>18.58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18.48</v>
      </c>
      <c r="Q52" s="16">
        <v>18.526</v>
      </c>
      <c r="R52" s="16">
        <v>18.58</v>
      </c>
      <c r="S52" s="16">
        <v>18.249</v>
      </c>
      <c r="T52" s="22"/>
      <c r="U52" s="46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2:32" ht="12.75">
      <c r="B53" s="13">
        <v>10142</v>
      </c>
      <c r="C53" s="14" t="s">
        <v>63</v>
      </c>
      <c r="D53" s="15">
        <v>1</v>
      </c>
      <c r="E53" s="15">
        <v>0</v>
      </c>
      <c r="F53" s="16">
        <v>2.727</v>
      </c>
      <c r="G53" s="16">
        <v>3.551</v>
      </c>
      <c r="H53" s="16">
        <v>3.617</v>
      </c>
      <c r="I53" s="16">
        <v>3.639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3.551</v>
      </c>
      <c r="Q53" s="16">
        <v>3.617</v>
      </c>
      <c r="R53" s="16">
        <v>3.639</v>
      </c>
      <c r="S53" s="16">
        <v>2.645</v>
      </c>
      <c r="T53" s="22"/>
      <c r="U53" s="46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2:32" ht="12.75">
      <c r="B54" s="13">
        <v>10144</v>
      </c>
      <c r="C54" s="14" t="s">
        <v>64</v>
      </c>
      <c r="D54" s="15">
        <v>1</v>
      </c>
      <c r="E54" s="15">
        <v>0</v>
      </c>
      <c r="F54" s="16">
        <v>3.418</v>
      </c>
      <c r="G54" s="16">
        <v>3.321</v>
      </c>
      <c r="H54" s="16">
        <v>3.321</v>
      </c>
      <c r="I54" s="16">
        <v>3.318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3.321</v>
      </c>
      <c r="Q54" s="16">
        <v>3.321</v>
      </c>
      <c r="R54" s="16">
        <v>3.318</v>
      </c>
      <c r="S54" s="16">
        <v>3.315</v>
      </c>
      <c r="T54" s="22"/>
      <c r="U54" s="46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2:32" ht="12.75">
      <c r="B55" s="13">
        <v>10156</v>
      </c>
      <c r="C55" s="14" t="s">
        <v>65</v>
      </c>
      <c r="D55" s="15">
        <v>1</v>
      </c>
      <c r="E55" s="15">
        <v>0</v>
      </c>
      <c r="F55" s="16">
        <v>32.719</v>
      </c>
      <c r="G55" s="16">
        <v>33.208</v>
      </c>
      <c r="H55" s="16">
        <v>33.332</v>
      </c>
      <c r="I55" s="16">
        <v>33.468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33.208</v>
      </c>
      <c r="Q55" s="16">
        <v>33.332</v>
      </c>
      <c r="R55" s="16">
        <v>33.468</v>
      </c>
      <c r="S55" s="16">
        <v>31.736</v>
      </c>
      <c r="T55" s="22"/>
      <c r="U55" s="46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2:32" ht="12.75">
      <c r="B56" s="13">
        <v>10157</v>
      </c>
      <c r="C56" s="14" t="s">
        <v>66</v>
      </c>
      <c r="D56" s="15">
        <v>1</v>
      </c>
      <c r="E56" s="15">
        <v>0</v>
      </c>
      <c r="F56" s="16">
        <v>50.703</v>
      </c>
      <c r="G56" s="16">
        <v>95.54</v>
      </c>
      <c r="H56" s="16">
        <v>96.237</v>
      </c>
      <c r="I56" s="16">
        <v>96.203</v>
      </c>
      <c r="J56" s="16">
        <v>34.199</v>
      </c>
      <c r="K56" s="16">
        <v>34.199</v>
      </c>
      <c r="L56" s="16">
        <v>34.207</v>
      </c>
      <c r="M56" s="16">
        <v>2.549</v>
      </c>
      <c r="N56" s="16">
        <v>2.549</v>
      </c>
      <c r="O56" s="16">
        <v>2.55</v>
      </c>
      <c r="P56" s="16">
        <v>58.792</v>
      </c>
      <c r="Q56" s="16">
        <v>59.489</v>
      </c>
      <c r="R56" s="16">
        <v>59.446</v>
      </c>
      <c r="S56" s="16">
        <v>49.179</v>
      </c>
      <c r="T56" s="22"/>
      <c r="U56" s="46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2:32" ht="12.75">
      <c r="B57" s="13">
        <v>10158</v>
      </c>
      <c r="C57" s="14" t="s">
        <v>67</v>
      </c>
      <c r="D57" s="15">
        <v>1</v>
      </c>
      <c r="E57" s="15">
        <v>0</v>
      </c>
      <c r="F57" s="16">
        <v>2.833</v>
      </c>
      <c r="G57" s="16">
        <v>2.268</v>
      </c>
      <c r="H57" s="16">
        <v>2.268</v>
      </c>
      <c r="I57" s="16">
        <v>2.267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2.268</v>
      </c>
      <c r="Q57" s="16">
        <v>2.268</v>
      </c>
      <c r="R57" s="16">
        <v>2.267</v>
      </c>
      <c r="S57" s="16">
        <v>2.748</v>
      </c>
      <c r="T57" s="22"/>
      <c r="U57" s="46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2:32" ht="12.75">
      <c r="B58" s="13">
        <v>10170</v>
      </c>
      <c r="C58" s="14" t="s">
        <v>68</v>
      </c>
      <c r="D58" s="15">
        <v>1</v>
      </c>
      <c r="E58" s="15">
        <v>0</v>
      </c>
      <c r="F58" s="16">
        <v>254.843</v>
      </c>
      <c r="G58" s="16">
        <v>278.107</v>
      </c>
      <c r="H58" s="16">
        <v>279.332</v>
      </c>
      <c r="I58" s="16">
        <v>280.147</v>
      </c>
      <c r="J58" s="16">
        <v>1</v>
      </c>
      <c r="K58" s="16">
        <v>1</v>
      </c>
      <c r="L58" s="16">
        <v>1</v>
      </c>
      <c r="M58" s="16">
        <v>34.361</v>
      </c>
      <c r="N58" s="16">
        <v>34.358</v>
      </c>
      <c r="O58" s="16">
        <v>34.347</v>
      </c>
      <c r="P58" s="16">
        <v>242.746</v>
      </c>
      <c r="Q58" s="16">
        <v>243.974</v>
      </c>
      <c r="R58" s="16">
        <v>244.8</v>
      </c>
      <c r="S58" s="16">
        <v>247.185</v>
      </c>
      <c r="T58" s="22"/>
      <c r="U58" s="46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2:32" ht="12.75">
      <c r="B59" s="13">
        <v>10172</v>
      </c>
      <c r="C59" s="14" t="s">
        <v>69</v>
      </c>
      <c r="D59" s="15">
        <v>1</v>
      </c>
      <c r="E59" s="15">
        <v>0</v>
      </c>
      <c r="F59" s="16">
        <v>6.193</v>
      </c>
      <c r="G59" s="16">
        <v>5.216</v>
      </c>
      <c r="H59" s="16">
        <v>5.263</v>
      </c>
      <c r="I59" s="16">
        <v>5.285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5.216</v>
      </c>
      <c r="Q59" s="16">
        <v>5.263</v>
      </c>
      <c r="R59" s="16">
        <v>5.285</v>
      </c>
      <c r="S59" s="16">
        <v>6.007</v>
      </c>
      <c r="T59" s="22"/>
      <c r="U59" s="46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</row>
    <row r="60" spans="2:32" ht="12.75">
      <c r="B60" s="13">
        <v>10173</v>
      </c>
      <c r="C60" s="14" t="s">
        <v>70</v>
      </c>
      <c r="D60" s="15">
        <v>0</v>
      </c>
      <c r="E60" s="15">
        <v>1</v>
      </c>
      <c r="F60" s="16">
        <v>33.624</v>
      </c>
      <c r="G60" s="16">
        <v>48.944</v>
      </c>
      <c r="H60" s="16">
        <v>49.859</v>
      </c>
      <c r="I60" s="16">
        <v>50.736</v>
      </c>
      <c r="J60" s="16">
        <v>0</v>
      </c>
      <c r="K60" s="16">
        <v>0</v>
      </c>
      <c r="L60" s="16">
        <v>0</v>
      </c>
      <c r="M60" s="16">
        <v>2.094</v>
      </c>
      <c r="N60" s="16">
        <v>2.094</v>
      </c>
      <c r="O60" s="16">
        <v>2.09</v>
      </c>
      <c r="P60" s="16">
        <v>46.85</v>
      </c>
      <c r="Q60" s="16">
        <v>47.765</v>
      </c>
      <c r="R60" s="16">
        <v>48.646</v>
      </c>
      <c r="S60" s="16">
        <v>32.614</v>
      </c>
      <c r="T60" s="22"/>
      <c r="U60" s="46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</row>
    <row r="61" spans="2:32" ht="12.75">
      <c r="B61" s="13">
        <v>10174</v>
      </c>
      <c r="C61" s="14" t="s">
        <v>71</v>
      </c>
      <c r="D61" s="15">
        <v>1</v>
      </c>
      <c r="E61" s="15">
        <v>0</v>
      </c>
      <c r="F61" s="16">
        <v>0.515</v>
      </c>
      <c r="G61" s="16">
        <v>0.619</v>
      </c>
      <c r="H61" s="16">
        <v>0.621</v>
      </c>
      <c r="I61" s="16">
        <v>0.622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0.619</v>
      </c>
      <c r="Q61" s="16">
        <v>0.621</v>
      </c>
      <c r="R61" s="16">
        <v>0.622</v>
      </c>
      <c r="S61" s="16">
        <v>0.5</v>
      </c>
      <c r="T61" s="22"/>
      <c r="U61" s="46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</row>
    <row r="62" spans="2:32" ht="12.75">
      <c r="B62" s="13">
        <v>10177</v>
      </c>
      <c r="C62" s="14" t="s">
        <v>72</v>
      </c>
      <c r="D62" s="15">
        <v>1</v>
      </c>
      <c r="E62" s="15">
        <v>0</v>
      </c>
      <c r="F62" s="16">
        <v>11.839</v>
      </c>
      <c r="G62" s="16">
        <v>9.663</v>
      </c>
      <c r="H62" s="16">
        <v>9.706</v>
      </c>
      <c r="I62" s="16">
        <v>9.75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9.663</v>
      </c>
      <c r="Q62" s="16">
        <v>9.706</v>
      </c>
      <c r="R62" s="16">
        <v>9.75</v>
      </c>
      <c r="S62" s="16">
        <v>11.483</v>
      </c>
      <c r="T62" s="22"/>
      <c r="U62" s="46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</row>
    <row r="63" spans="2:32" ht="12.75">
      <c r="B63" s="13">
        <v>10179</v>
      </c>
      <c r="C63" s="14" t="s">
        <v>73</v>
      </c>
      <c r="D63" s="15">
        <v>0</v>
      </c>
      <c r="E63" s="15">
        <v>1</v>
      </c>
      <c r="F63" s="16">
        <v>169.311</v>
      </c>
      <c r="G63" s="16">
        <v>200.962</v>
      </c>
      <c r="H63" s="16">
        <v>203.794</v>
      </c>
      <c r="I63" s="16">
        <v>206.243</v>
      </c>
      <c r="J63" s="16">
        <v>0</v>
      </c>
      <c r="K63" s="16">
        <v>0</v>
      </c>
      <c r="L63" s="16">
        <v>0</v>
      </c>
      <c r="M63" s="16">
        <v>2.066</v>
      </c>
      <c r="N63" s="16">
        <v>2.066</v>
      </c>
      <c r="O63" s="16">
        <v>2.076</v>
      </c>
      <c r="P63" s="16">
        <v>198.896</v>
      </c>
      <c r="Q63" s="16">
        <v>201.728</v>
      </c>
      <c r="R63" s="16">
        <v>204.167</v>
      </c>
      <c r="S63" s="16">
        <v>164.224</v>
      </c>
      <c r="T63" s="22"/>
      <c r="U63" s="46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</row>
    <row r="64" spans="2:32" ht="12.75">
      <c r="B64" s="13">
        <v>10183</v>
      </c>
      <c r="C64" s="14" t="s">
        <v>74</v>
      </c>
      <c r="D64" s="15">
        <v>1</v>
      </c>
      <c r="E64" s="15">
        <v>0</v>
      </c>
      <c r="F64" s="16">
        <v>119.102</v>
      </c>
      <c r="G64" s="16">
        <v>144.96</v>
      </c>
      <c r="H64" s="16">
        <v>146.189</v>
      </c>
      <c r="I64" s="16">
        <v>147.164</v>
      </c>
      <c r="J64" s="16">
        <v>0</v>
      </c>
      <c r="K64" s="16">
        <v>0</v>
      </c>
      <c r="L64" s="16">
        <v>0</v>
      </c>
      <c r="M64" s="16">
        <v>0.689</v>
      </c>
      <c r="N64" s="16">
        <v>0.689</v>
      </c>
      <c r="O64" s="16">
        <v>0.689</v>
      </c>
      <c r="P64" s="16">
        <v>144.271</v>
      </c>
      <c r="Q64" s="16">
        <v>145.5</v>
      </c>
      <c r="R64" s="16">
        <v>146.475</v>
      </c>
      <c r="S64" s="16">
        <v>115.523</v>
      </c>
      <c r="T64" s="22"/>
      <c r="U64" s="46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</row>
    <row r="65" spans="2:32" ht="12.75">
      <c r="B65" s="13">
        <v>10186</v>
      </c>
      <c r="C65" s="14" t="s">
        <v>75</v>
      </c>
      <c r="D65" s="15">
        <v>1</v>
      </c>
      <c r="E65" s="15">
        <v>0</v>
      </c>
      <c r="F65" s="16">
        <v>21.635</v>
      </c>
      <c r="G65" s="16">
        <v>21.807</v>
      </c>
      <c r="H65" s="16">
        <v>21.807</v>
      </c>
      <c r="I65" s="16">
        <v>21.807</v>
      </c>
      <c r="J65" s="16">
        <v>0</v>
      </c>
      <c r="K65" s="16">
        <v>0</v>
      </c>
      <c r="L65" s="16">
        <v>0</v>
      </c>
      <c r="M65" s="16">
        <v>3.316</v>
      </c>
      <c r="N65" s="16">
        <v>3.316</v>
      </c>
      <c r="O65" s="16">
        <v>3.318</v>
      </c>
      <c r="P65" s="16">
        <v>18.491</v>
      </c>
      <c r="Q65" s="16">
        <v>18.491</v>
      </c>
      <c r="R65" s="16">
        <v>18.489</v>
      </c>
      <c r="S65" s="16">
        <v>20.985</v>
      </c>
      <c r="T65" s="22"/>
      <c r="U65" s="46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</row>
    <row r="66" spans="2:32" ht="12.75">
      <c r="B66" s="13">
        <v>10190</v>
      </c>
      <c r="C66" s="14" t="s">
        <v>76</v>
      </c>
      <c r="D66" s="15">
        <v>1</v>
      </c>
      <c r="E66" s="15">
        <v>0</v>
      </c>
      <c r="F66" s="16">
        <v>5.269</v>
      </c>
      <c r="G66" s="16">
        <v>8.168</v>
      </c>
      <c r="H66" s="16">
        <v>8.168</v>
      </c>
      <c r="I66" s="16">
        <v>8.309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8.168</v>
      </c>
      <c r="Q66" s="16">
        <v>8.168</v>
      </c>
      <c r="R66" s="16">
        <v>8.309</v>
      </c>
      <c r="S66" s="16">
        <v>5.111</v>
      </c>
      <c r="T66" s="22"/>
      <c r="U66" s="46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</row>
    <row r="67" spans="2:32" ht="12.75">
      <c r="B67" s="13">
        <v>10191</v>
      </c>
      <c r="C67" s="14" t="s">
        <v>77</v>
      </c>
      <c r="D67" s="15">
        <v>1</v>
      </c>
      <c r="E67" s="15">
        <v>0</v>
      </c>
      <c r="F67" s="16">
        <v>133.174</v>
      </c>
      <c r="G67" s="16">
        <v>127.43</v>
      </c>
      <c r="H67" s="16">
        <v>127.43</v>
      </c>
      <c r="I67" s="16">
        <v>127.46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127.43</v>
      </c>
      <c r="Q67" s="16">
        <v>127.43</v>
      </c>
      <c r="R67" s="16">
        <v>127.46</v>
      </c>
      <c r="S67" s="16">
        <v>129.172</v>
      </c>
      <c r="T67" s="22"/>
      <c r="U67" s="46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</row>
    <row r="68" spans="2:32" ht="12.75">
      <c r="B68" s="13">
        <v>10197</v>
      </c>
      <c r="C68" s="14" t="s">
        <v>78</v>
      </c>
      <c r="D68" s="15">
        <v>1</v>
      </c>
      <c r="E68" s="15">
        <v>0</v>
      </c>
      <c r="F68" s="16">
        <v>23.092</v>
      </c>
      <c r="G68" s="16">
        <v>33.487</v>
      </c>
      <c r="H68" s="16">
        <v>47.592</v>
      </c>
      <c r="I68" s="16">
        <v>67.721</v>
      </c>
      <c r="J68" s="16">
        <v>6.808</v>
      </c>
      <c r="K68" s="16">
        <v>20.831</v>
      </c>
      <c r="L68" s="16">
        <v>40.927</v>
      </c>
      <c r="M68" s="16">
        <v>0</v>
      </c>
      <c r="N68" s="16">
        <v>0</v>
      </c>
      <c r="O68" s="16">
        <v>0</v>
      </c>
      <c r="P68" s="16">
        <v>26.679</v>
      </c>
      <c r="Q68" s="16">
        <v>26.761</v>
      </c>
      <c r="R68" s="16">
        <v>26.794</v>
      </c>
      <c r="S68" s="16">
        <v>22.398</v>
      </c>
      <c r="T68" s="22"/>
      <c r="U68" s="46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</row>
    <row r="69" spans="2:32" ht="12.75">
      <c r="B69" s="13">
        <v>10202</v>
      </c>
      <c r="C69" s="14" t="s">
        <v>79</v>
      </c>
      <c r="D69" s="15">
        <v>1</v>
      </c>
      <c r="E69" s="15">
        <v>0</v>
      </c>
      <c r="F69" s="16">
        <v>13.294</v>
      </c>
      <c r="G69" s="16">
        <v>15.531</v>
      </c>
      <c r="H69" s="16">
        <v>15.608</v>
      </c>
      <c r="I69" s="16">
        <v>15.686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15.531</v>
      </c>
      <c r="Q69" s="16">
        <v>15.608</v>
      </c>
      <c r="R69" s="16">
        <v>15.686</v>
      </c>
      <c r="S69" s="16">
        <v>12.895</v>
      </c>
      <c r="T69" s="22"/>
      <c r="U69" s="46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</row>
    <row r="70" spans="2:32" ht="12.75">
      <c r="B70" s="13">
        <v>10203</v>
      </c>
      <c r="C70" s="14" t="s">
        <v>80</v>
      </c>
      <c r="D70" s="15">
        <v>1</v>
      </c>
      <c r="E70" s="15">
        <v>0</v>
      </c>
      <c r="F70" s="16">
        <v>6.306</v>
      </c>
      <c r="G70" s="16">
        <v>8.338</v>
      </c>
      <c r="H70" s="16">
        <v>8.469</v>
      </c>
      <c r="I70" s="16">
        <v>8.586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8.338</v>
      </c>
      <c r="Q70" s="16">
        <v>8.469</v>
      </c>
      <c r="R70" s="16">
        <v>8.586</v>
      </c>
      <c r="S70" s="16">
        <v>6.117</v>
      </c>
      <c r="T70" s="22"/>
      <c r="U70" s="46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</row>
    <row r="71" spans="2:32" ht="12.75">
      <c r="B71" s="13">
        <v>10204</v>
      </c>
      <c r="C71" s="14" t="s">
        <v>81</v>
      </c>
      <c r="D71" s="15">
        <v>1</v>
      </c>
      <c r="E71" s="15">
        <v>0</v>
      </c>
      <c r="F71" s="16">
        <v>80.743</v>
      </c>
      <c r="G71" s="16">
        <v>101.86</v>
      </c>
      <c r="H71" s="16">
        <v>102.701</v>
      </c>
      <c r="I71" s="16">
        <v>103.391</v>
      </c>
      <c r="J71" s="16">
        <v>0</v>
      </c>
      <c r="K71" s="16">
        <v>0</v>
      </c>
      <c r="L71" s="16">
        <v>0</v>
      </c>
      <c r="M71" s="16">
        <v>17.322</v>
      </c>
      <c r="N71" s="16">
        <v>17.322</v>
      </c>
      <c r="O71" s="16">
        <v>17.35</v>
      </c>
      <c r="P71" s="16">
        <v>84.538</v>
      </c>
      <c r="Q71" s="16">
        <v>85.379</v>
      </c>
      <c r="R71" s="16">
        <v>86.041</v>
      </c>
      <c r="S71" s="16">
        <v>78.317</v>
      </c>
      <c r="T71" s="22"/>
      <c r="U71" s="46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</row>
    <row r="72" spans="2:32" ht="12.75">
      <c r="B72" s="13">
        <v>10209</v>
      </c>
      <c r="C72" s="14" t="s">
        <v>82</v>
      </c>
      <c r="D72" s="15">
        <v>1</v>
      </c>
      <c r="E72" s="15">
        <v>0</v>
      </c>
      <c r="F72" s="16">
        <v>106.455</v>
      </c>
      <c r="G72" s="16">
        <v>140.975</v>
      </c>
      <c r="H72" s="16">
        <v>143.587</v>
      </c>
      <c r="I72" s="16">
        <v>146.123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140.975</v>
      </c>
      <c r="Q72" s="16">
        <v>143.587</v>
      </c>
      <c r="R72" s="16">
        <v>146.123</v>
      </c>
      <c r="S72" s="16">
        <v>103.256</v>
      </c>
      <c r="T72" s="22"/>
      <c r="U72" s="46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</row>
    <row r="73" spans="2:32" ht="12.75">
      <c r="B73" s="13">
        <v>10230</v>
      </c>
      <c r="C73" s="14" t="s">
        <v>83</v>
      </c>
      <c r="D73" s="15">
        <v>1</v>
      </c>
      <c r="E73" s="15">
        <v>0</v>
      </c>
      <c r="F73" s="16">
        <v>9.847</v>
      </c>
      <c r="G73" s="16">
        <v>14.599</v>
      </c>
      <c r="H73" s="16">
        <v>14.936</v>
      </c>
      <c r="I73" s="16">
        <v>15.268</v>
      </c>
      <c r="J73" s="16">
        <v>0</v>
      </c>
      <c r="K73" s="16">
        <v>0</v>
      </c>
      <c r="L73" s="16">
        <v>0</v>
      </c>
      <c r="M73" s="16">
        <v>0.978</v>
      </c>
      <c r="N73" s="16">
        <v>0.978</v>
      </c>
      <c r="O73" s="16">
        <v>0.977</v>
      </c>
      <c r="P73" s="16">
        <v>13.621</v>
      </c>
      <c r="Q73" s="16">
        <v>13.958</v>
      </c>
      <c r="R73" s="16">
        <v>14.291</v>
      </c>
      <c r="S73" s="16">
        <v>9.551</v>
      </c>
      <c r="T73" s="22"/>
      <c r="U73" s="46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</row>
    <row r="74" spans="2:32" ht="12.75">
      <c r="B74" s="13">
        <v>10231</v>
      </c>
      <c r="C74" s="14" t="s">
        <v>84</v>
      </c>
      <c r="D74" s="15">
        <v>1</v>
      </c>
      <c r="E74" s="15">
        <v>0</v>
      </c>
      <c r="F74" s="16">
        <v>37.206</v>
      </c>
      <c r="G74" s="16">
        <v>54.889</v>
      </c>
      <c r="H74" s="16">
        <v>55.668</v>
      </c>
      <c r="I74" s="16">
        <v>56.456</v>
      </c>
      <c r="J74" s="16">
        <v>0</v>
      </c>
      <c r="K74" s="16">
        <v>0</v>
      </c>
      <c r="L74" s="16">
        <v>0</v>
      </c>
      <c r="M74" s="16">
        <v>4.419</v>
      </c>
      <c r="N74" s="16">
        <v>4.419</v>
      </c>
      <c r="O74" s="16">
        <v>4.419</v>
      </c>
      <c r="P74" s="16">
        <v>50.47</v>
      </c>
      <c r="Q74" s="16">
        <v>51.249</v>
      </c>
      <c r="R74" s="16">
        <v>52.037</v>
      </c>
      <c r="S74" s="16">
        <v>36.088</v>
      </c>
      <c r="T74" s="22"/>
      <c r="U74" s="46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</row>
    <row r="75" spans="2:32" ht="12.75">
      <c r="B75" s="13">
        <v>10234</v>
      </c>
      <c r="C75" s="14" t="s">
        <v>85</v>
      </c>
      <c r="D75" s="15">
        <v>1</v>
      </c>
      <c r="E75" s="15">
        <v>0</v>
      </c>
      <c r="F75" s="16">
        <v>51.76</v>
      </c>
      <c r="G75" s="16">
        <v>76.103</v>
      </c>
      <c r="H75" s="16">
        <v>78.263</v>
      </c>
      <c r="I75" s="16">
        <v>80.284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76.103</v>
      </c>
      <c r="Q75" s="16">
        <v>78.263</v>
      </c>
      <c r="R75" s="16">
        <v>80.284</v>
      </c>
      <c r="S75" s="16">
        <v>50.205</v>
      </c>
      <c r="T75" s="22"/>
      <c r="U75" s="46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</row>
    <row r="76" spans="2:32" ht="12.75">
      <c r="B76" s="13">
        <v>10235</v>
      </c>
      <c r="C76" s="14" t="s">
        <v>86</v>
      </c>
      <c r="D76" s="15">
        <v>1</v>
      </c>
      <c r="E76" s="15">
        <v>0</v>
      </c>
      <c r="F76" s="16">
        <v>33.607</v>
      </c>
      <c r="G76" s="16">
        <v>30.493</v>
      </c>
      <c r="H76" s="16">
        <v>30.554</v>
      </c>
      <c r="I76" s="16">
        <v>30.614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30.493</v>
      </c>
      <c r="Q76" s="16">
        <v>30.554</v>
      </c>
      <c r="R76" s="16">
        <v>30.614</v>
      </c>
      <c r="S76" s="16">
        <v>32.597</v>
      </c>
      <c r="T76" s="22"/>
      <c r="U76" s="46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</row>
    <row r="77" spans="2:32" ht="12.75">
      <c r="B77" s="13">
        <v>10236</v>
      </c>
      <c r="C77" s="14" t="s">
        <v>87</v>
      </c>
      <c r="D77" s="15">
        <v>0</v>
      </c>
      <c r="E77" s="15">
        <v>1</v>
      </c>
      <c r="F77" s="16">
        <v>29.537</v>
      </c>
      <c r="G77" s="16">
        <v>29.744</v>
      </c>
      <c r="H77" s="16">
        <v>29.744</v>
      </c>
      <c r="I77" s="16">
        <v>29.744</v>
      </c>
      <c r="J77" s="16">
        <v>0</v>
      </c>
      <c r="K77" s="16">
        <v>0</v>
      </c>
      <c r="L77" s="16">
        <v>0</v>
      </c>
      <c r="M77" s="16">
        <v>0.132</v>
      </c>
      <c r="N77" s="16">
        <v>0.132</v>
      </c>
      <c r="O77" s="16">
        <v>0.132</v>
      </c>
      <c r="P77" s="16">
        <v>29.612</v>
      </c>
      <c r="Q77" s="16">
        <v>29.612</v>
      </c>
      <c r="R77" s="16">
        <v>29.612</v>
      </c>
      <c r="S77" s="16">
        <v>28.649</v>
      </c>
      <c r="T77" s="22"/>
      <c r="U77" s="46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</row>
    <row r="78" spans="2:32" ht="12.75">
      <c r="B78" s="13">
        <v>10237</v>
      </c>
      <c r="C78" s="14" t="s">
        <v>88</v>
      </c>
      <c r="D78" s="15">
        <v>1</v>
      </c>
      <c r="E78" s="15">
        <v>0</v>
      </c>
      <c r="F78" s="16">
        <v>115.429</v>
      </c>
      <c r="G78" s="16">
        <v>117.947</v>
      </c>
      <c r="H78" s="16">
        <v>118.762</v>
      </c>
      <c r="I78" s="16">
        <v>119.566</v>
      </c>
      <c r="J78" s="16">
        <v>0</v>
      </c>
      <c r="K78" s="16">
        <v>0</v>
      </c>
      <c r="L78" s="16">
        <v>0</v>
      </c>
      <c r="M78" s="16">
        <v>1.19</v>
      </c>
      <c r="N78" s="16">
        <v>1.19</v>
      </c>
      <c r="O78" s="16">
        <v>1.189</v>
      </c>
      <c r="P78" s="16">
        <v>116.757</v>
      </c>
      <c r="Q78" s="16">
        <v>117.572</v>
      </c>
      <c r="R78" s="16">
        <v>118.377</v>
      </c>
      <c r="S78" s="16">
        <v>111.961</v>
      </c>
      <c r="T78" s="22"/>
      <c r="U78" s="46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</row>
    <row r="79" spans="2:32" ht="12.75">
      <c r="B79" s="13">
        <v>10239</v>
      </c>
      <c r="C79" s="14" t="s">
        <v>89</v>
      </c>
      <c r="D79" s="15">
        <v>0</v>
      </c>
      <c r="E79" s="15">
        <v>1</v>
      </c>
      <c r="F79" s="16">
        <v>14.209</v>
      </c>
      <c r="G79" s="16">
        <v>15.791</v>
      </c>
      <c r="H79" s="16">
        <v>15.949</v>
      </c>
      <c r="I79" s="16">
        <v>16.109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15.791</v>
      </c>
      <c r="Q79" s="16">
        <v>15.949</v>
      </c>
      <c r="R79" s="16">
        <v>16.109</v>
      </c>
      <c r="S79" s="16">
        <v>13.782</v>
      </c>
      <c r="T79" s="22"/>
      <c r="U79" s="46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</row>
    <row r="80" spans="2:32" ht="12.75">
      <c r="B80" s="13">
        <v>10242</v>
      </c>
      <c r="C80" s="14" t="s">
        <v>90</v>
      </c>
      <c r="D80" s="15">
        <v>1</v>
      </c>
      <c r="E80" s="15">
        <v>0</v>
      </c>
      <c r="F80" s="16">
        <v>9.668</v>
      </c>
      <c r="G80" s="16">
        <v>10.526</v>
      </c>
      <c r="H80" s="16">
        <v>10.6</v>
      </c>
      <c r="I80" s="16">
        <v>10.638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10.526</v>
      </c>
      <c r="Q80" s="16">
        <v>10.6</v>
      </c>
      <c r="R80" s="16">
        <v>10.638</v>
      </c>
      <c r="S80" s="16">
        <v>9.377</v>
      </c>
      <c r="T80" s="22"/>
      <c r="U80" s="46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</row>
    <row r="81" spans="2:32" ht="12.75">
      <c r="B81" s="13">
        <v>10244</v>
      </c>
      <c r="C81" s="14" t="s">
        <v>91</v>
      </c>
      <c r="D81" s="15">
        <v>1</v>
      </c>
      <c r="E81" s="15">
        <v>0</v>
      </c>
      <c r="F81" s="16">
        <v>87.321</v>
      </c>
      <c r="G81" s="16">
        <v>113.924</v>
      </c>
      <c r="H81" s="16">
        <v>115.801</v>
      </c>
      <c r="I81" s="16">
        <v>117.283</v>
      </c>
      <c r="J81" s="16">
        <v>0</v>
      </c>
      <c r="K81" s="16">
        <v>0</v>
      </c>
      <c r="L81" s="16">
        <v>0</v>
      </c>
      <c r="M81" s="16">
        <v>1.778</v>
      </c>
      <c r="N81" s="16">
        <v>1.778</v>
      </c>
      <c r="O81" s="16">
        <v>1.776</v>
      </c>
      <c r="P81" s="16">
        <v>112.146</v>
      </c>
      <c r="Q81" s="16">
        <v>114.023</v>
      </c>
      <c r="R81" s="16">
        <v>115.507</v>
      </c>
      <c r="S81" s="16">
        <v>84.697</v>
      </c>
      <c r="T81" s="22"/>
      <c r="U81" s="46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</row>
    <row r="82" spans="2:32" ht="12.75">
      <c r="B82" s="13">
        <v>10246</v>
      </c>
      <c r="C82" s="14" t="s">
        <v>92</v>
      </c>
      <c r="D82" s="15">
        <v>1</v>
      </c>
      <c r="E82" s="15">
        <v>0</v>
      </c>
      <c r="F82" s="16">
        <v>9.121</v>
      </c>
      <c r="G82" s="16">
        <v>10.345</v>
      </c>
      <c r="H82" s="16">
        <v>10.383</v>
      </c>
      <c r="I82" s="16">
        <v>10.422</v>
      </c>
      <c r="J82" s="16">
        <v>0</v>
      </c>
      <c r="K82" s="16">
        <v>0</v>
      </c>
      <c r="L82" s="16">
        <v>0</v>
      </c>
      <c r="M82" s="16">
        <v>0.542</v>
      </c>
      <c r="N82" s="16">
        <v>0.542</v>
      </c>
      <c r="O82" s="16">
        <v>0.54</v>
      </c>
      <c r="P82" s="16">
        <v>9.803</v>
      </c>
      <c r="Q82" s="16">
        <v>9.841</v>
      </c>
      <c r="R82" s="16">
        <v>9.882</v>
      </c>
      <c r="S82" s="16">
        <v>8.847</v>
      </c>
      <c r="T82" s="22"/>
      <c r="U82" s="46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</row>
    <row r="83" spans="2:32" ht="12.75">
      <c r="B83" s="13">
        <v>10247</v>
      </c>
      <c r="C83" s="14" t="s">
        <v>93</v>
      </c>
      <c r="D83" s="15">
        <v>1</v>
      </c>
      <c r="E83" s="15">
        <v>0</v>
      </c>
      <c r="F83" s="16">
        <v>81.121</v>
      </c>
      <c r="G83" s="16">
        <v>85.955</v>
      </c>
      <c r="H83" s="16">
        <v>87.084</v>
      </c>
      <c r="I83" s="16">
        <v>87.984</v>
      </c>
      <c r="J83" s="16">
        <v>0</v>
      </c>
      <c r="K83" s="16">
        <v>0</v>
      </c>
      <c r="L83" s="16">
        <v>0</v>
      </c>
      <c r="M83" s="16">
        <v>0.656</v>
      </c>
      <c r="N83" s="16">
        <v>0.656</v>
      </c>
      <c r="O83" s="16">
        <v>0.656</v>
      </c>
      <c r="P83" s="16">
        <v>85.299</v>
      </c>
      <c r="Q83" s="16">
        <v>86.428</v>
      </c>
      <c r="R83" s="16">
        <v>87.328</v>
      </c>
      <c r="S83" s="16">
        <v>78.683</v>
      </c>
      <c r="T83" s="22"/>
      <c r="U83" s="46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</row>
    <row r="84" spans="2:32" ht="12.75">
      <c r="B84" s="13">
        <v>10256</v>
      </c>
      <c r="C84" s="14" t="s">
        <v>94</v>
      </c>
      <c r="D84" s="15">
        <v>1</v>
      </c>
      <c r="E84" s="15">
        <v>0</v>
      </c>
      <c r="F84" s="16">
        <v>47.443</v>
      </c>
      <c r="G84" s="16">
        <v>65.309</v>
      </c>
      <c r="H84" s="16">
        <v>66.922</v>
      </c>
      <c r="I84" s="16">
        <v>68.54</v>
      </c>
      <c r="J84" s="16">
        <v>0</v>
      </c>
      <c r="K84" s="16">
        <v>0</v>
      </c>
      <c r="L84" s="16">
        <v>0</v>
      </c>
      <c r="M84" s="16">
        <v>0.522</v>
      </c>
      <c r="N84" s="16">
        <v>0.522</v>
      </c>
      <c r="O84" s="16">
        <v>0.522</v>
      </c>
      <c r="P84" s="16">
        <v>64.787</v>
      </c>
      <c r="Q84" s="16">
        <v>66.4</v>
      </c>
      <c r="R84" s="16">
        <v>68.018</v>
      </c>
      <c r="S84" s="16">
        <v>46.017</v>
      </c>
      <c r="T84" s="22"/>
      <c r="U84" s="46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</row>
    <row r="85" spans="2:32" ht="12.75">
      <c r="B85" s="13">
        <v>10258</v>
      </c>
      <c r="C85" s="14" t="s">
        <v>95</v>
      </c>
      <c r="D85" s="15">
        <v>1</v>
      </c>
      <c r="E85" s="15">
        <v>0</v>
      </c>
      <c r="F85" s="16">
        <v>38.518</v>
      </c>
      <c r="G85" s="16">
        <v>54.979</v>
      </c>
      <c r="H85" s="16">
        <v>56.313</v>
      </c>
      <c r="I85" s="16">
        <v>57.627</v>
      </c>
      <c r="J85" s="16">
        <v>0</v>
      </c>
      <c r="K85" s="16">
        <v>0</v>
      </c>
      <c r="L85" s="16">
        <v>0</v>
      </c>
      <c r="M85" s="16">
        <v>2.283</v>
      </c>
      <c r="N85" s="16">
        <v>2.283</v>
      </c>
      <c r="O85" s="16">
        <v>2.277</v>
      </c>
      <c r="P85" s="16">
        <v>52.696</v>
      </c>
      <c r="Q85" s="16">
        <v>54.03</v>
      </c>
      <c r="R85" s="16">
        <v>55.35</v>
      </c>
      <c r="S85" s="16">
        <v>37.361</v>
      </c>
      <c r="T85" s="22"/>
      <c r="U85" s="46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</row>
    <row r="86" spans="2:32" ht="12.75">
      <c r="B86" s="13">
        <v>10259</v>
      </c>
      <c r="C86" s="14" t="s">
        <v>96</v>
      </c>
      <c r="D86" s="15">
        <v>1</v>
      </c>
      <c r="E86" s="15">
        <v>0</v>
      </c>
      <c r="F86" s="16">
        <v>27.388</v>
      </c>
      <c r="G86" s="16">
        <v>33.932</v>
      </c>
      <c r="H86" s="16">
        <v>34.59</v>
      </c>
      <c r="I86" s="16">
        <v>35.22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33.932</v>
      </c>
      <c r="Q86" s="16">
        <v>34.59</v>
      </c>
      <c r="R86" s="16">
        <v>35.22</v>
      </c>
      <c r="S86" s="16">
        <v>26.565</v>
      </c>
      <c r="T86" s="22"/>
      <c r="U86" s="46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</row>
    <row r="87" spans="2:32" ht="12.75">
      <c r="B87" s="13">
        <v>10260</v>
      </c>
      <c r="C87" s="14" t="s">
        <v>97</v>
      </c>
      <c r="D87" s="15">
        <v>1</v>
      </c>
      <c r="E87" s="15">
        <v>0</v>
      </c>
      <c r="F87" s="16">
        <v>26.677</v>
      </c>
      <c r="G87" s="16">
        <v>27.297</v>
      </c>
      <c r="H87" s="16">
        <v>27.424</v>
      </c>
      <c r="I87" s="16">
        <v>27.54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27.297</v>
      </c>
      <c r="Q87" s="16">
        <v>27.424</v>
      </c>
      <c r="R87" s="16">
        <v>27.54</v>
      </c>
      <c r="S87" s="16">
        <v>25.875</v>
      </c>
      <c r="T87" s="22"/>
      <c r="U87" s="46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</row>
    <row r="88" spans="2:32" ht="12.75">
      <c r="B88" s="13">
        <v>10273</v>
      </c>
      <c r="C88" s="14" t="s">
        <v>98</v>
      </c>
      <c r="D88" s="15">
        <v>1</v>
      </c>
      <c r="E88" s="15">
        <v>0</v>
      </c>
      <c r="F88" s="16">
        <v>5.969</v>
      </c>
      <c r="G88" s="16">
        <v>8.197</v>
      </c>
      <c r="H88" s="16">
        <v>8.228</v>
      </c>
      <c r="I88" s="16">
        <v>8.251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8.197</v>
      </c>
      <c r="Q88" s="16">
        <v>8.228</v>
      </c>
      <c r="R88" s="16">
        <v>8.251</v>
      </c>
      <c r="S88" s="16">
        <v>5.79</v>
      </c>
      <c r="T88" s="22"/>
      <c r="U88" s="46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</row>
    <row r="89" spans="2:32" ht="12.75">
      <c r="B89" s="13">
        <v>10278</v>
      </c>
      <c r="C89" s="14" t="s">
        <v>99</v>
      </c>
      <c r="D89" s="15">
        <v>0</v>
      </c>
      <c r="E89" s="15">
        <v>1</v>
      </c>
      <c r="F89" s="16">
        <v>36.464</v>
      </c>
      <c r="G89" s="16">
        <v>47.26</v>
      </c>
      <c r="H89" s="16">
        <v>48.015</v>
      </c>
      <c r="I89" s="16">
        <v>48.302</v>
      </c>
      <c r="J89" s="16">
        <v>0</v>
      </c>
      <c r="K89" s="16">
        <v>0</v>
      </c>
      <c r="L89" s="16">
        <v>0</v>
      </c>
      <c r="M89" s="16">
        <v>1.53</v>
      </c>
      <c r="N89" s="16">
        <v>1.53</v>
      </c>
      <c r="O89" s="16">
        <v>1.527</v>
      </c>
      <c r="P89" s="16">
        <v>45.73</v>
      </c>
      <c r="Q89" s="16">
        <v>46.485</v>
      </c>
      <c r="R89" s="16">
        <v>46.775</v>
      </c>
      <c r="S89" s="16">
        <v>35.368</v>
      </c>
      <c r="T89" s="22"/>
      <c r="U89" s="46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</row>
    <row r="90" spans="2:32" ht="12.75">
      <c r="B90" s="13">
        <v>10279</v>
      </c>
      <c r="C90" s="14" t="s">
        <v>100</v>
      </c>
      <c r="D90" s="15">
        <v>1</v>
      </c>
      <c r="E90" s="15">
        <v>0</v>
      </c>
      <c r="F90" s="16">
        <v>65.731</v>
      </c>
      <c r="G90" s="16">
        <v>284.501</v>
      </c>
      <c r="H90" s="16">
        <v>305.927</v>
      </c>
      <c r="I90" s="16">
        <v>306.434</v>
      </c>
      <c r="J90" s="16">
        <v>198.851</v>
      </c>
      <c r="K90" s="16">
        <v>219.937</v>
      </c>
      <c r="L90" s="16">
        <v>220.085</v>
      </c>
      <c r="M90" s="16">
        <v>4.404</v>
      </c>
      <c r="N90" s="16">
        <v>4.404</v>
      </c>
      <c r="O90" s="16">
        <v>4.405</v>
      </c>
      <c r="P90" s="16">
        <v>81.246</v>
      </c>
      <c r="Q90" s="16">
        <v>81.586</v>
      </c>
      <c r="R90" s="16">
        <v>81.944</v>
      </c>
      <c r="S90" s="16">
        <v>63.756</v>
      </c>
      <c r="T90" s="22"/>
      <c r="U90" s="46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</row>
    <row r="91" spans="2:32" ht="12.75">
      <c r="B91" s="13">
        <v>10284</v>
      </c>
      <c r="C91" s="14" t="s">
        <v>101</v>
      </c>
      <c r="D91" s="15">
        <v>1</v>
      </c>
      <c r="E91" s="15">
        <v>0</v>
      </c>
      <c r="F91" s="16">
        <v>10.866</v>
      </c>
      <c r="G91" s="16">
        <v>12.069</v>
      </c>
      <c r="H91" s="16">
        <v>12.193</v>
      </c>
      <c r="I91" s="16">
        <v>12.31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12.069</v>
      </c>
      <c r="Q91" s="16">
        <v>12.193</v>
      </c>
      <c r="R91" s="16">
        <v>12.31</v>
      </c>
      <c r="S91" s="16">
        <v>10.539</v>
      </c>
      <c r="T91" s="22"/>
      <c r="U91" s="46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</row>
    <row r="92" spans="2:32" ht="12.75">
      <c r="B92" s="13">
        <v>10285</v>
      </c>
      <c r="C92" s="14" t="s">
        <v>102</v>
      </c>
      <c r="D92" s="15">
        <v>0</v>
      </c>
      <c r="E92" s="15">
        <v>1</v>
      </c>
      <c r="F92" s="16">
        <v>6.626</v>
      </c>
      <c r="G92" s="16">
        <v>8.139</v>
      </c>
      <c r="H92" s="16">
        <v>8.2</v>
      </c>
      <c r="I92" s="16">
        <v>8.247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8.139</v>
      </c>
      <c r="Q92" s="16">
        <v>8.2</v>
      </c>
      <c r="R92" s="16">
        <v>8.247</v>
      </c>
      <c r="S92" s="16">
        <v>6.427</v>
      </c>
      <c r="T92" s="22"/>
      <c r="U92" s="46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</row>
    <row r="93" spans="2:32" ht="12.75">
      <c r="B93" s="13">
        <v>10286</v>
      </c>
      <c r="C93" s="14" t="s">
        <v>103</v>
      </c>
      <c r="D93" s="15">
        <v>1</v>
      </c>
      <c r="E93" s="15">
        <v>0</v>
      </c>
      <c r="F93" s="16">
        <v>46.596</v>
      </c>
      <c r="G93" s="16">
        <v>76.443</v>
      </c>
      <c r="H93" s="16">
        <v>76.603</v>
      </c>
      <c r="I93" s="16">
        <v>76.653</v>
      </c>
      <c r="J93" s="16">
        <v>0</v>
      </c>
      <c r="K93" s="16">
        <v>0</v>
      </c>
      <c r="L93" s="16">
        <v>0</v>
      </c>
      <c r="M93" s="16">
        <v>24.142</v>
      </c>
      <c r="N93" s="16">
        <v>24.103</v>
      </c>
      <c r="O93" s="16">
        <v>24.09</v>
      </c>
      <c r="P93" s="16">
        <v>52.301</v>
      </c>
      <c r="Q93" s="16">
        <v>52.5</v>
      </c>
      <c r="R93" s="16">
        <v>52.563</v>
      </c>
      <c r="S93" s="16">
        <v>45.196</v>
      </c>
      <c r="T93" s="22"/>
      <c r="U93" s="46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</row>
    <row r="94" spans="2:32" ht="12.75">
      <c r="B94" s="13">
        <v>10288</v>
      </c>
      <c r="C94" s="14" t="s">
        <v>104</v>
      </c>
      <c r="D94" s="15">
        <v>0</v>
      </c>
      <c r="E94" s="15">
        <v>1</v>
      </c>
      <c r="F94" s="16">
        <v>25.103</v>
      </c>
      <c r="G94" s="16">
        <v>25.946</v>
      </c>
      <c r="H94" s="16">
        <v>26.01</v>
      </c>
      <c r="I94" s="16">
        <v>26.078</v>
      </c>
      <c r="J94" s="16">
        <v>0</v>
      </c>
      <c r="K94" s="16">
        <v>0</v>
      </c>
      <c r="L94" s="16">
        <v>0</v>
      </c>
      <c r="M94" s="16">
        <v>0.066</v>
      </c>
      <c r="N94" s="16">
        <v>0.066</v>
      </c>
      <c r="O94" s="16">
        <v>0.066</v>
      </c>
      <c r="P94" s="16">
        <v>25.88</v>
      </c>
      <c r="Q94" s="16">
        <v>25.944</v>
      </c>
      <c r="R94" s="16">
        <v>26.012</v>
      </c>
      <c r="S94" s="16">
        <v>24.349</v>
      </c>
      <c r="T94" s="22"/>
      <c r="U94" s="46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</row>
    <row r="95" spans="2:32" ht="12.75">
      <c r="B95" s="13">
        <v>10291</v>
      </c>
      <c r="C95" s="14" t="s">
        <v>105</v>
      </c>
      <c r="D95" s="15">
        <v>1</v>
      </c>
      <c r="E95" s="15">
        <v>0</v>
      </c>
      <c r="F95" s="16">
        <v>80.363</v>
      </c>
      <c r="G95" s="16">
        <v>81.796</v>
      </c>
      <c r="H95" s="16">
        <v>82.205</v>
      </c>
      <c r="I95" s="16">
        <v>82.616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81.796</v>
      </c>
      <c r="Q95" s="16">
        <v>82.205</v>
      </c>
      <c r="R95" s="16">
        <v>82.616</v>
      </c>
      <c r="S95" s="16">
        <v>77.948</v>
      </c>
      <c r="T95" s="22"/>
      <c r="U95" s="46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</row>
    <row r="96" spans="2:32" ht="12.75">
      <c r="B96" s="13">
        <v>10294</v>
      </c>
      <c r="C96" s="14" t="s">
        <v>106</v>
      </c>
      <c r="D96" s="15">
        <v>1</v>
      </c>
      <c r="E96" s="15">
        <v>0</v>
      </c>
      <c r="F96" s="16">
        <v>36.869</v>
      </c>
      <c r="G96" s="16">
        <v>38.815</v>
      </c>
      <c r="H96" s="16">
        <v>39.086</v>
      </c>
      <c r="I96" s="16">
        <v>39.297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38.815</v>
      </c>
      <c r="Q96" s="16">
        <v>39.086</v>
      </c>
      <c r="R96" s="16">
        <v>39.297</v>
      </c>
      <c r="S96" s="16">
        <v>35.761</v>
      </c>
      <c r="T96" s="22"/>
      <c r="U96" s="46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</row>
    <row r="97" spans="2:32" ht="12.75">
      <c r="B97" s="13">
        <v>10304</v>
      </c>
      <c r="C97" s="14" t="s">
        <v>107</v>
      </c>
      <c r="D97" s="15">
        <v>1</v>
      </c>
      <c r="E97" s="15">
        <v>0</v>
      </c>
      <c r="F97" s="16">
        <v>14.278</v>
      </c>
      <c r="G97" s="16">
        <v>13.564</v>
      </c>
      <c r="H97" s="16">
        <v>13.594</v>
      </c>
      <c r="I97" s="16">
        <v>13.628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13.564</v>
      </c>
      <c r="Q97" s="16">
        <v>13.594</v>
      </c>
      <c r="R97" s="16">
        <v>13.628</v>
      </c>
      <c r="S97" s="16">
        <v>13.849</v>
      </c>
      <c r="T97" s="22"/>
      <c r="U97" s="46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</row>
    <row r="98" spans="2:32" ht="12.75">
      <c r="B98" s="13">
        <v>10306</v>
      </c>
      <c r="C98" s="14" t="s">
        <v>108</v>
      </c>
      <c r="D98" s="15">
        <v>1</v>
      </c>
      <c r="E98" s="15">
        <v>0</v>
      </c>
      <c r="F98" s="16">
        <v>26.153</v>
      </c>
      <c r="G98" s="16">
        <v>114.509</v>
      </c>
      <c r="H98" s="16">
        <v>114.509</v>
      </c>
      <c r="I98" s="16">
        <v>114.685</v>
      </c>
      <c r="J98" s="16">
        <v>73.529</v>
      </c>
      <c r="K98" s="16">
        <v>73.529</v>
      </c>
      <c r="L98" s="16">
        <v>73.596</v>
      </c>
      <c r="M98" s="16">
        <v>30</v>
      </c>
      <c r="N98" s="16">
        <v>30</v>
      </c>
      <c r="O98" s="16">
        <v>29.946</v>
      </c>
      <c r="P98" s="16">
        <v>10.98</v>
      </c>
      <c r="Q98" s="16">
        <v>10.98</v>
      </c>
      <c r="R98" s="16">
        <v>11.143</v>
      </c>
      <c r="S98" s="16">
        <v>25.367</v>
      </c>
      <c r="T98" s="22"/>
      <c r="U98" s="46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</row>
    <row r="99" spans="2:32" ht="12.75">
      <c r="B99" s="13">
        <v>10307</v>
      </c>
      <c r="C99" s="14" t="s">
        <v>109</v>
      </c>
      <c r="D99" s="15">
        <v>1</v>
      </c>
      <c r="E99" s="15">
        <v>0</v>
      </c>
      <c r="F99" s="16">
        <v>73.059</v>
      </c>
      <c r="G99" s="16">
        <v>69.658</v>
      </c>
      <c r="H99" s="16">
        <v>69.743</v>
      </c>
      <c r="I99" s="16">
        <v>69.822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69.658</v>
      </c>
      <c r="Q99" s="16">
        <v>69.743</v>
      </c>
      <c r="R99" s="16">
        <v>69.822</v>
      </c>
      <c r="S99" s="16">
        <v>70.864</v>
      </c>
      <c r="T99" s="22"/>
      <c r="U99" s="46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</row>
    <row r="100" spans="2:32" ht="12.75">
      <c r="B100" s="13">
        <v>10326</v>
      </c>
      <c r="C100" s="14" t="s">
        <v>110</v>
      </c>
      <c r="D100" s="15">
        <v>1</v>
      </c>
      <c r="E100" s="15">
        <v>0</v>
      </c>
      <c r="F100" s="16">
        <v>30.914</v>
      </c>
      <c r="G100" s="16">
        <v>28.991</v>
      </c>
      <c r="H100" s="16">
        <v>29.052</v>
      </c>
      <c r="I100" s="16">
        <v>29.114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28.991</v>
      </c>
      <c r="Q100" s="16">
        <v>29.052</v>
      </c>
      <c r="R100" s="16">
        <v>29.114</v>
      </c>
      <c r="S100" s="16">
        <v>29.985</v>
      </c>
      <c r="T100" s="22"/>
      <c r="U100" s="46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</row>
    <row r="101" spans="2:32" ht="12.75">
      <c r="B101" s="13">
        <v>10331</v>
      </c>
      <c r="C101" s="14" t="s">
        <v>111</v>
      </c>
      <c r="D101" s="15">
        <v>0</v>
      </c>
      <c r="E101" s="15">
        <v>1</v>
      </c>
      <c r="F101" s="16">
        <v>37.148</v>
      </c>
      <c r="G101" s="16">
        <v>38.948</v>
      </c>
      <c r="H101" s="16">
        <v>38.948</v>
      </c>
      <c r="I101" s="16">
        <v>38.914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38.948</v>
      </c>
      <c r="Q101" s="16">
        <v>38.948</v>
      </c>
      <c r="R101" s="16">
        <v>38.914</v>
      </c>
      <c r="S101" s="16">
        <v>36.032</v>
      </c>
      <c r="T101" s="22"/>
      <c r="U101" s="46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</row>
    <row r="102" spans="2:32" ht="12.75">
      <c r="B102" s="13">
        <v>10333</v>
      </c>
      <c r="C102" s="14" t="s">
        <v>112</v>
      </c>
      <c r="D102" s="15">
        <v>0</v>
      </c>
      <c r="E102" s="15">
        <v>1</v>
      </c>
      <c r="F102" s="16">
        <v>18.791</v>
      </c>
      <c r="G102" s="16">
        <v>23.485</v>
      </c>
      <c r="H102" s="16">
        <v>23.814</v>
      </c>
      <c r="I102" s="16">
        <v>24.147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23.485</v>
      </c>
      <c r="Q102" s="16">
        <v>23.814</v>
      </c>
      <c r="R102" s="16">
        <v>24.147</v>
      </c>
      <c r="S102" s="16">
        <v>18.226</v>
      </c>
      <c r="T102" s="22"/>
      <c r="U102" s="46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</row>
    <row r="103" spans="2:32" ht="12.75">
      <c r="B103" s="13">
        <v>10338</v>
      </c>
      <c r="C103" s="14" t="s">
        <v>113</v>
      </c>
      <c r="D103" s="15">
        <v>1</v>
      </c>
      <c r="E103" s="15">
        <v>0</v>
      </c>
      <c r="F103" s="16">
        <v>2.408</v>
      </c>
      <c r="G103" s="16">
        <v>2.849</v>
      </c>
      <c r="H103" s="16">
        <v>2.878</v>
      </c>
      <c r="I103" s="16">
        <v>2.904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2.849</v>
      </c>
      <c r="Q103" s="16">
        <v>2.878</v>
      </c>
      <c r="R103" s="16">
        <v>2.904</v>
      </c>
      <c r="S103" s="16">
        <v>2.336</v>
      </c>
      <c r="T103" s="22"/>
      <c r="U103" s="46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</row>
    <row r="104" spans="2:32" ht="12.75">
      <c r="B104" s="13">
        <v>10342</v>
      </c>
      <c r="C104" s="14" t="s">
        <v>114</v>
      </c>
      <c r="D104" s="15">
        <v>1</v>
      </c>
      <c r="E104" s="15">
        <v>0</v>
      </c>
      <c r="F104" s="16">
        <v>39.268</v>
      </c>
      <c r="G104" s="16">
        <v>40.087</v>
      </c>
      <c r="H104" s="16">
        <v>40.283</v>
      </c>
      <c r="I104" s="16">
        <v>40.448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40.087</v>
      </c>
      <c r="Q104" s="16">
        <v>40.283</v>
      </c>
      <c r="R104" s="16">
        <v>40.448</v>
      </c>
      <c r="S104" s="16">
        <v>38.088</v>
      </c>
      <c r="T104" s="22"/>
      <c r="U104" s="46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</row>
    <row r="105" spans="2:32" ht="12.75">
      <c r="B105" s="13">
        <v>10343</v>
      </c>
      <c r="C105" s="14" t="s">
        <v>115</v>
      </c>
      <c r="D105" s="15">
        <v>1</v>
      </c>
      <c r="E105" s="15">
        <v>0</v>
      </c>
      <c r="F105" s="16">
        <v>31.857</v>
      </c>
      <c r="G105" s="16">
        <v>11.901</v>
      </c>
      <c r="H105" s="16">
        <v>11.901</v>
      </c>
      <c r="I105" s="16">
        <v>11.897</v>
      </c>
      <c r="J105" s="16">
        <v>0</v>
      </c>
      <c r="K105" s="16">
        <v>0</v>
      </c>
      <c r="L105" s="16">
        <v>0</v>
      </c>
      <c r="M105" s="16">
        <v>0.139</v>
      </c>
      <c r="N105" s="16">
        <v>0.139</v>
      </c>
      <c r="O105" s="16">
        <v>0.079</v>
      </c>
      <c r="P105" s="16">
        <v>11.762</v>
      </c>
      <c r="Q105" s="16">
        <v>11.762</v>
      </c>
      <c r="R105" s="16">
        <v>11.818</v>
      </c>
      <c r="S105" s="16">
        <v>30.9</v>
      </c>
      <c r="T105" s="22"/>
      <c r="U105" s="46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</row>
    <row r="106" spans="2:32" ht="12.75">
      <c r="B106" s="13">
        <v>10349</v>
      </c>
      <c r="C106" s="14" t="s">
        <v>116</v>
      </c>
      <c r="D106" s="15">
        <v>1</v>
      </c>
      <c r="E106" s="15">
        <v>0</v>
      </c>
      <c r="F106" s="16">
        <v>531.727</v>
      </c>
      <c r="G106" s="16">
        <v>1052.08</v>
      </c>
      <c r="H106" s="16">
        <v>1051.97</v>
      </c>
      <c r="I106" s="16">
        <v>1053.41</v>
      </c>
      <c r="J106" s="16">
        <v>0</v>
      </c>
      <c r="K106" s="16">
        <v>0</v>
      </c>
      <c r="L106" s="16">
        <v>0</v>
      </c>
      <c r="M106" s="16">
        <v>593.946</v>
      </c>
      <c r="N106" s="16">
        <v>588.959</v>
      </c>
      <c r="O106" s="16">
        <v>587.91</v>
      </c>
      <c r="P106" s="16">
        <v>458.134</v>
      </c>
      <c r="Q106" s="16">
        <v>463.011</v>
      </c>
      <c r="R106" s="16">
        <v>465.5</v>
      </c>
      <c r="S106" s="16">
        <v>515.75</v>
      </c>
      <c r="T106" s="22"/>
      <c r="U106" s="46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</row>
    <row r="107" spans="2:32" ht="12.75">
      <c r="B107" s="13">
        <v>10352</v>
      </c>
      <c r="C107" s="14" t="s">
        <v>117</v>
      </c>
      <c r="D107" s="15">
        <v>1</v>
      </c>
      <c r="E107" s="15">
        <v>0</v>
      </c>
      <c r="F107" s="16">
        <v>16.144</v>
      </c>
      <c r="G107" s="16">
        <v>17.474</v>
      </c>
      <c r="H107" s="16">
        <v>17.646</v>
      </c>
      <c r="I107" s="16">
        <v>17.827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17.474</v>
      </c>
      <c r="Q107" s="16">
        <v>17.646</v>
      </c>
      <c r="R107" s="16">
        <v>17.827</v>
      </c>
      <c r="S107" s="16">
        <v>15.659</v>
      </c>
      <c r="T107" s="22"/>
      <c r="U107" s="46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</row>
    <row r="108" spans="2:32" ht="12.75">
      <c r="B108" s="13">
        <v>10354</v>
      </c>
      <c r="C108" s="14" t="s">
        <v>118</v>
      </c>
      <c r="D108" s="15">
        <v>1</v>
      </c>
      <c r="E108" s="15">
        <v>0</v>
      </c>
      <c r="F108" s="16">
        <v>810.99</v>
      </c>
      <c r="G108" s="16">
        <v>769.101</v>
      </c>
      <c r="H108" s="16">
        <v>768.171</v>
      </c>
      <c r="I108" s="16">
        <v>766.372</v>
      </c>
      <c r="J108" s="16">
        <v>0</v>
      </c>
      <c r="K108" s="16">
        <v>0</v>
      </c>
      <c r="L108" s="16">
        <v>0</v>
      </c>
      <c r="M108" s="16">
        <v>30.828</v>
      </c>
      <c r="N108" s="16">
        <v>30.828</v>
      </c>
      <c r="O108" s="16">
        <v>30.842</v>
      </c>
      <c r="P108" s="16">
        <v>738.273</v>
      </c>
      <c r="Q108" s="16">
        <v>737.343</v>
      </c>
      <c r="R108" s="16">
        <v>735.53</v>
      </c>
      <c r="S108" s="16">
        <v>786.621</v>
      </c>
      <c r="T108" s="22"/>
      <c r="U108" s="46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</row>
    <row r="109" spans="2:32" ht="12.75">
      <c r="B109" s="13">
        <v>10360</v>
      </c>
      <c r="C109" s="14" t="s">
        <v>119</v>
      </c>
      <c r="D109" s="15">
        <v>1</v>
      </c>
      <c r="E109" s="15">
        <v>0</v>
      </c>
      <c r="F109" s="16">
        <v>6.866</v>
      </c>
      <c r="G109" s="16">
        <v>7.405</v>
      </c>
      <c r="H109" s="16">
        <v>7.438</v>
      </c>
      <c r="I109" s="16">
        <v>7.462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7.405</v>
      </c>
      <c r="Q109" s="16">
        <v>7.438</v>
      </c>
      <c r="R109" s="16">
        <v>7.462</v>
      </c>
      <c r="S109" s="16">
        <v>6.66</v>
      </c>
      <c r="T109" s="22"/>
      <c r="U109" s="46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</row>
    <row r="110" spans="2:32" ht="12.75">
      <c r="B110" s="13">
        <v>10363</v>
      </c>
      <c r="C110" s="14" t="s">
        <v>120</v>
      </c>
      <c r="D110" s="15">
        <v>1</v>
      </c>
      <c r="E110" s="15">
        <v>0</v>
      </c>
      <c r="F110" s="16">
        <v>102.208</v>
      </c>
      <c r="G110" s="16">
        <v>89.85</v>
      </c>
      <c r="H110" s="16">
        <v>90.04</v>
      </c>
      <c r="I110" s="16">
        <v>90.235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89.85</v>
      </c>
      <c r="Q110" s="16">
        <v>90.04</v>
      </c>
      <c r="R110" s="16">
        <v>90.235</v>
      </c>
      <c r="S110" s="16">
        <v>99.137</v>
      </c>
      <c r="T110" s="22"/>
      <c r="U110" s="46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</row>
    <row r="111" spans="2:32" ht="12.75">
      <c r="B111" s="13">
        <v>10369</v>
      </c>
      <c r="C111" s="14" t="s">
        <v>121</v>
      </c>
      <c r="D111" s="15">
        <v>1</v>
      </c>
      <c r="E111" s="15">
        <v>0</v>
      </c>
      <c r="F111" s="16">
        <v>16.677</v>
      </c>
      <c r="G111" s="16">
        <v>18.605</v>
      </c>
      <c r="H111" s="16">
        <v>18.605</v>
      </c>
      <c r="I111" s="16">
        <v>18.605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18.605</v>
      </c>
      <c r="Q111" s="16">
        <v>18.605</v>
      </c>
      <c r="R111" s="16">
        <v>18.605</v>
      </c>
      <c r="S111" s="16">
        <v>16.176</v>
      </c>
      <c r="T111" s="22"/>
      <c r="U111" s="46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</row>
    <row r="112" spans="2:32" ht="12.75">
      <c r="B112" s="13">
        <v>10370</v>
      </c>
      <c r="C112" s="14" t="s">
        <v>122</v>
      </c>
      <c r="D112" s="15">
        <v>1</v>
      </c>
      <c r="E112" s="15">
        <v>0</v>
      </c>
      <c r="F112" s="16">
        <v>408.393</v>
      </c>
      <c r="G112" s="16">
        <v>513.489</v>
      </c>
      <c r="H112" s="16">
        <v>506.697</v>
      </c>
      <c r="I112" s="16">
        <v>504.668</v>
      </c>
      <c r="J112" s="16">
        <v>0</v>
      </c>
      <c r="K112" s="16">
        <v>0</v>
      </c>
      <c r="L112" s="16">
        <v>0</v>
      </c>
      <c r="M112" s="16">
        <v>178.426</v>
      </c>
      <c r="N112" s="16">
        <v>178.419</v>
      </c>
      <c r="O112" s="16">
        <v>178.469</v>
      </c>
      <c r="P112" s="16">
        <v>335.063</v>
      </c>
      <c r="Q112" s="16">
        <v>328.278</v>
      </c>
      <c r="R112" s="16">
        <v>326.199</v>
      </c>
      <c r="S112" s="16">
        <v>396.122</v>
      </c>
      <c r="T112" s="22"/>
      <c r="U112" s="46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</row>
    <row r="113" spans="2:32" ht="12.75">
      <c r="B113" s="13">
        <v>10371</v>
      </c>
      <c r="C113" s="14" t="s">
        <v>123</v>
      </c>
      <c r="D113" s="15">
        <v>1</v>
      </c>
      <c r="E113" s="15">
        <v>0</v>
      </c>
      <c r="F113" s="16">
        <v>11.197</v>
      </c>
      <c r="G113" s="16">
        <v>14.084</v>
      </c>
      <c r="H113" s="16">
        <v>14.137</v>
      </c>
      <c r="I113" s="16">
        <v>14.218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14.084</v>
      </c>
      <c r="Q113" s="16">
        <v>14.137</v>
      </c>
      <c r="R113" s="16">
        <v>14.218</v>
      </c>
      <c r="S113" s="16">
        <v>10.861</v>
      </c>
      <c r="T113" s="22"/>
      <c r="U113" s="46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</row>
    <row r="114" spans="2:32" ht="12.75">
      <c r="B114" s="13">
        <v>10376</v>
      </c>
      <c r="C114" s="14" t="s">
        <v>124</v>
      </c>
      <c r="D114" s="15">
        <v>1</v>
      </c>
      <c r="E114" s="15">
        <v>0</v>
      </c>
      <c r="F114" s="16">
        <v>56.865</v>
      </c>
      <c r="G114" s="16">
        <v>60.054</v>
      </c>
      <c r="H114" s="16">
        <v>60.339</v>
      </c>
      <c r="I114" s="16">
        <v>60.643</v>
      </c>
      <c r="J114" s="16">
        <v>0</v>
      </c>
      <c r="K114" s="16">
        <v>0</v>
      </c>
      <c r="L114" s="16">
        <v>0</v>
      </c>
      <c r="M114" s="16">
        <v>0.697</v>
      </c>
      <c r="N114" s="16">
        <v>0.386</v>
      </c>
      <c r="O114" s="16">
        <v>0</v>
      </c>
      <c r="P114" s="16">
        <v>59.357</v>
      </c>
      <c r="Q114" s="16">
        <v>59.953</v>
      </c>
      <c r="R114" s="16">
        <v>60.643</v>
      </c>
      <c r="S114" s="16">
        <v>55.156</v>
      </c>
      <c r="T114" s="22"/>
      <c r="U114" s="46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</row>
    <row r="115" spans="2:32" ht="12.75">
      <c r="B115" s="13">
        <v>10378</v>
      </c>
      <c r="C115" s="14" t="s">
        <v>125</v>
      </c>
      <c r="D115" s="15">
        <v>1</v>
      </c>
      <c r="E115" s="15">
        <v>0</v>
      </c>
      <c r="F115" s="16">
        <v>2.051</v>
      </c>
      <c r="G115" s="16">
        <v>2.053</v>
      </c>
      <c r="H115" s="16">
        <v>2.063</v>
      </c>
      <c r="I115" s="16">
        <v>2.07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2.053</v>
      </c>
      <c r="Q115" s="16">
        <v>2.063</v>
      </c>
      <c r="R115" s="16">
        <v>2.07</v>
      </c>
      <c r="S115" s="16">
        <v>1.989</v>
      </c>
      <c r="T115" s="22"/>
      <c r="U115" s="46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</row>
    <row r="116" spans="2:32" ht="12.75">
      <c r="B116" s="13">
        <v>10379</v>
      </c>
      <c r="C116" s="14" t="s">
        <v>126</v>
      </c>
      <c r="D116" s="15">
        <v>1</v>
      </c>
      <c r="E116" s="15">
        <v>0</v>
      </c>
      <c r="F116" s="16">
        <v>4.88</v>
      </c>
      <c r="G116" s="16">
        <v>4.604</v>
      </c>
      <c r="H116" s="16">
        <v>4.623</v>
      </c>
      <c r="I116" s="16">
        <v>4.634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4.604</v>
      </c>
      <c r="Q116" s="16">
        <v>4.623</v>
      </c>
      <c r="R116" s="16">
        <v>4.634</v>
      </c>
      <c r="S116" s="16">
        <v>4.733</v>
      </c>
      <c r="T116" s="22"/>
      <c r="U116" s="46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</row>
    <row r="117" spans="2:32" ht="12.75">
      <c r="B117" s="13">
        <v>10388</v>
      </c>
      <c r="C117" s="14" t="s">
        <v>127</v>
      </c>
      <c r="D117" s="15">
        <v>1</v>
      </c>
      <c r="E117" s="15">
        <v>0</v>
      </c>
      <c r="F117" s="16">
        <v>114.912</v>
      </c>
      <c r="G117" s="16">
        <v>1680.688</v>
      </c>
      <c r="H117" s="16">
        <v>1960.538</v>
      </c>
      <c r="I117" s="16">
        <v>2321.649</v>
      </c>
      <c r="J117" s="16">
        <v>1457.225</v>
      </c>
      <c r="K117" s="16">
        <v>1737.075</v>
      </c>
      <c r="L117" s="16">
        <v>2098.263</v>
      </c>
      <c r="M117" s="16">
        <v>0.232</v>
      </c>
      <c r="N117" s="16">
        <v>0.232</v>
      </c>
      <c r="O117" s="16">
        <v>0.232</v>
      </c>
      <c r="P117" s="16">
        <v>223.231</v>
      </c>
      <c r="Q117" s="16">
        <v>223.231</v>
      </c>
      <c r="R117" s="16">
        <v>223.154</v>
      </c>
      <c r="S117" s="16">
        <v>111.459</v>
      </c>
      <c r="T117" s="22"/>
      <c r="U117" s="46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</row>
    <row r="118" spans="2:32" ht="12.75">
      <c r="B118" s="13">
        <v>10391</v>
      </c>
      <c r="C118" s="14" t="s">
        <v>128</v>
      </c>
      <c r="D118" s="15">
        <v>1</v>
      </c>
      <c r="E118" s="15">
        <v>0</v>
      </c>
      <c r="F118" s="16">
        <v>30.424</v>
      </c>
      <c r="G118" s="16">
        <v>43.35</v>
      </c>
      <c r="H118" s="16">
        <v>43.853</v>
      </c>
      <c r="I118" s="16">
        <v>44.321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43.35</v>
      </c>
      <c r="Q118" s="16">
        <v>43.853</v>
      </c>
      <c r="R118" s="16">
        <v>44.321</v>
      </c>
      <c r="S118" s="16">
        <v>29.51</v>
      </c>
      <c r="T118" s="22"/>
      <c r="U118" s="46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</row>
    <row r="119" spans="2:32" ht="12.75">
      <c r="B119" s="13">
        <v>10406</v>
      </c>
      <c r="C119" s="14" t="s">
        <v>129</v>
      </c>
      <c r="D119" s="15">
        <v>1</v>
      </c>
      <c r="E119" s="15">
        <v>0</v>
      </c>
      <c r="F119" s="16">
        <v>0.465</v>
      </c>
      <c r="G119" s="16">
        <v>0.779</v>
      </c>
      <c r="H119" s="16">
        <v>0.796</v>
      </c>
      <c r="I119" s="16">
        <v>0.801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0.779</v>
      </c>
      <c r="Q119" s="16">
        <v>0.796</v>
      </c>
      <c r="R119" s="16">
        <v>0.801</v>
      </c>
      <c r="S119" s="16">
        <v>0.451</v>
      </c>
      <c r="T119" s="22"/>
      <c r="U119" s="46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</row>
    <row r="120" spans="2:32" ht="12.75">
      <c r="B120" s="13">
        <v>10408</v>
      </c>
      <c r="C120" s="14" t="s">
        <v>130</v>
      </c>
      <c r="D120" s="15">
        <v>1</v>
      </c>
      <c r="E120" s="15">
        <v>0</v>
      </c>
      <c r="F120" s="16">
        <v>1.55</v>
      </c>
      <c r="G120" s="16">
        <v>1.796</v>
      </c>
      <c r="H120" s="16">
        <v>1.796</v>
      </c>
      <c r="I120" s="16">
        <v>1.796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1.796</v>
      </c>
      <c r="Q120" s="16">
        <v>1.796</v>
      </c>
      <c r="R120" s="16">
        <v>1.796</v>
      </c>
      <c r="S120" s="16">
        <v>1.503</v>
      </c>
      <c r="T120" s="22"/>
      <c r="U120" s="46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</row>
    <row r="121" spans="2:32" ht="12.75">
      <c r="B121" s="13">
        <v>10409</v>
      </c>
      <c r="C121" s="14" t="s">
        <v>131</v>
      </c>
      <c r="D121" s="15">
        <v>1</v>
      </c>
      <c r="E121" s="15">
        <v>0</v>
      </c>
      <c r="F121" s="16">
        <v>20.726</v>
      </c>
      <c r="G121" s="16">
        <v>26.782</v>
      </c>
      <c r="H121" s="16">
        <v>26.782</v>
      </c>
      <c r="I121" s="16">
        <v>26.786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26.782</v>
      </c>
      <c r="Q121" s="16">
        <v>26.782</v>
      </c>
      <c r="R121" s="16">
        <v>26.786</v>
      </c>
      <c r="S121" s="16">
        <v>20.103</v>
      </c>
      <c r="T121" s="22"/>
      <c r="U121" s="46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</row>
    <row r="122" spans="2:32" ht="12.75">
      <c r="B122" s="13">
        <v>10426</v>
      </c>
      <c r="C122" s="14" t="s">
        <v>132</v>
      </c>
      <c r="D122" s="15">
        <v>1</v>
      </c>
      <c r="E122" s="15">
        <v>0</v>
      </c>
      <c r="F122" s="16">
        <v>42.61</v>
      </c>
      <c r="G122" s="16">
        <v>39.036</v>
      </c>
      <c r="H122" s="16">
        <v>41.388</v>
      </c>
      <c r="I122" s="16">
        <v>42.61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39.036</v>
      </c>
      <c r="Q122" s="16">
        <v>41.388</v>
      </c>
      <c r="R122" s="16">
        <v>42.61</v>
      </c>
      <c r="S122" s="16">
        <v>41.33</v>
      </c>
      <c r="T122" s="22"/>
      <c r="U122" s="46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</row>
    <row r="123" spans="2:32" ht="12.75">
      <c r="B123" s="13">
        <v>10434</v>
      </c>
      <c r="C123" s="14" t="s">
        <v>133</v>
      </c>
      <c r="D123" s="15">
        <v>1</v>
      </c>
      <c r="E123" s="15">
        <v>0</v>
      </c>
      <c r="F123" s="16">
        <v>27.562</v>
      </c>
      <c r="G123" s="16">
        <v>29.428</v>
      </c>
      <c r="H123" s="16">
        <v>29.643</v>
      </c>
      <c r="I123" s="16">
        <v>29.846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29.428</v>
      </c>
      <c r="Q123" s="16">
        <v>29.643</v>
      </c>
      <c r="R123" s="16">
        <v>29.846</v>
      </c>
      <c r="S123" s="16">
        <v>26.734</v>
      </c>
      <c r="T123" s="22"/>
      <c r="U123" s="46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</row>
    <row r="124" spans="2:32" ht="12.75">
      <c r="B124" s="13">
        <v>10436</v>
      </c>
      <c r="C124" s="14" t="s">
        <v>134</v>
      </c>
      <c r="D124" s="15">
        <v>1</v>
      </c>
      <c r="E124" s="15">
        <v>0</v>
      </c>
      <c r="F124" s="16">
        <v>19.438</v>
      </c>
      <c r="G124" s="16">
        <v>25.758</v>
      </c>
      <c r="H124" s="16">
        <v>26.239</v>
      </c>
      <c r="I124" s="16">
        <v>26.679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25.758</v>
      </c>
      <c r="Q124" s="16">
        <v>26.239</v>
      </c>
      <c r="R124" s="16">
        <v>26.679</v>
      </c>
      <c r="S124" s="16">
        <v>18.854</v>
      </c>
      <c r="T124" s="22"/>
      <c r="U124" s="46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</row>
    <row r="125" spans="2:32" ht="12.75">
      <c r="B125" s="13">
        <v>10440</v>
      </c>
      <c r="C125" s="14" t="s">
        <v>135</v>
      </c>
      <c r="D125" s="15">
        <v>1</v>
      </c>
      <c r="E125" s="15">
        <v>0</v>
      </c>
      <c r="F125" s="16">
        <v>5.08</v>
      </c>
      <c r="G125" s="16">
        <v>5.996</v>
      </c>
      <c r="H125" s="16">
        <v>6.063</v>
      </c>
      <c r="I125" s="16">
        <v>6.129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5.996</v>
      </c>
      <c r="Q125" s="16">
        <v>6.063</v>
      </c>
      <c r="R125" s="16">
        <v>6.129</v>
      </c>
      <c r="S125" s="16">
        <v>4.927</v>
      </c>
      <c r="T125" s="22"/>
      <c r="U125" s="46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</row>
    <row r="126" spans="2:32" ht="12.75">
      <c r="B126" s="13">
        <v>10442</v>
      </c>
      <c r="C126" s="14" t="s">
        <v>136</v>
      </c>
      <c r="D126" s="15">
        <v>1</v>
      </c>
      <c r="E126" s="15">
        <v>0</v>
      </c>
      <c r="F126" s="16">
        <v>13.596</v>
      </c>
      <c r="G126" s="16">
        <v>13.118</v>
      </c>
      <c r="H126" s="16">
        <v>13.132</v>
      </c>
      <c r="I126" s="16">
        <v>13.145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13.118</v>
      </c>
      <c r="Q126" s="16">
        <v>13.132</v>
      </c>
      <c r="R126" s="16">
        <v>13.145</v>
      </c>
      <c r="S126" s="16">
        <v>13.187</v>
      </c>
      <c r="T126" s="22"/>
      <c r="U126" s="46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</row>
    <row r="127" spans="2:32" ht="12.75">
      <c r="B127" s="13">
        <v>10446</v>
      </c>
      <c r="C127" s="14" t="s">
        <v>137</v>
      </c>
      <c r="D127" s="15">
        <v>1</v>
      </c>
      <c r="E127" s="15">
        <v>0</v>
      </c>
      <c r="F127" s="16">
        <v>97.2</v>
      </c>
      <c r="G127" s="16">
        <v>86.025</v>
      </c>
      <c r="H127" s="16">
        <v>90.8</v>
      </c>
      <c r="I127" s="16">
        <v>94.44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86.025</v>
      </c>
      <c r="Q127" s="16">
        <v>90.8</v>
      </c>
      <c r="R127" s="16">
        <v>94.44</v>
      </c>
      <c r="S127" s="16">
        <v>94.279</v>
      </c>
      <c r="T127" s="22"/>
      <c r="U127" s="46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</row>
    <row r="128" spans="2:32" ht="12.75">
      <c r="B128" s="13">
        <v>10448</v>
      </c>
      <c r="C128" s="14" t="s">
        <v>138</v>
      </c>
      <c r="D128" s="15">
        <v>0</v>
      </c>
      <c r="E128" s="15">
        <v>1</v>
      </c>
      <c r="F128" s="16">
        <v>8.607999999999999</v>
      </c>
      <c r="G128" s="16">
        <v>9.1</v>
      </c>
      <c r="H128" s="16">
        <v>9.154</v>
      </c>
      <c r="I128" s="16">
        <v>9.207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9.1</v>
      </c>
      <c r="Q128" s="16">
        <v>9.154</v>
      </c>
      <c r="R128" s="16">
        <v>9.207</v>
      </c>
      <c r="S128" s="16">
        <v>8.349</v>
      </c>
      <c r="T128" s="22"/>
      <c r="U128" s="46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</row>
    <row r="129" spans="2:32" ht="12.75">
      <c r="B129" s="13">
        <v>10451</v>
      </c>
      <c r="C129" s="14" t="s">
        <v>139</v>
      </c>
      <c r="D129" s="15">
        <v>1</v>
      </c>
      <c r="E129" s="15">
        <v>0</v>
      </c>
      <c r="F129" s="16">
        <v>27.233</v>
      </c>
      <c r="G129" s="16">
        <v>32.076</v>
      </c>
      <c r="H129" s="16">
        <v>31.957</v>
      </c>
      <c r="I129" s="16">
        <v>32.028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32.076</v>
      </c>
      <c r="Q129" s="16">
        <v>31.957</v>
      </c>
      <c r="R129" s="16">
        <v>32.028</v>
      </c>
      <c r="S129" s="16">
        <v>26.415</v>
      </c>
      <c r="T129" s="22"/>
      <c r="U129" s="46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</row>
    <row r="130" spans="2:32" ht="12.75">
      <c r="B130" s="13">
        <v>10482</v>
      </c>
      <c r="C130" s="14" t="s">
        <v>140</v>
      </c>
      <c r="D130" s="15">
        <v>1</v>
      </c>
      <c r="E130" s="15">
        <v>0</v>
      </c>
      <c r="F130" s="16">
        <v>4.175</v>
      </c>
      <c r="G130" s="16">
        <v>2.689</v>
      </c>
      <c r="H130" s="16">
        <v>2.689</v>
      </c>
      <c r="I130" s="16">
        <v>2.69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2.689</v>
      </c>
      <c r="Q130" s="16">
        <v>2.689</v>
      </c>
      <c r="R130" s="16">
        <v>2.69</v>
      </c>
      <c r="S130" s="16">
        <v>4.05</v>
      </c>
      <c r="T130" s="22"/>
      <c r="U130" s="46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</row>
    <row r="131" spans="2:32" ht="12.75">
      <c r="B131" s="13">
        <v>10502</v>
      </c>
      <c r="C131" s="14" t="s">
        <v>141</v>
      </c>
      <c r="D131" s="15">
        <v>1</v>
      </c>
      <c r="E131" s="15">
        <v>0</v>
      </c>
      <c r="F131" s="16">
        <v>18.986</v>
      </c>
      <c r="G131" s="16">
        <v>18.811</v>
      </c>
      <c r="H131" s="16">
        <v>18.855</v>
      </c>
      <c r="I131" s="16">
        <v>18.883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18.811</v>
      </c>
      <c r="Q131" s="16">
        <v>18.855</v>
      </c>
      <c r="R131" s="16">
        <v>18.883</v>
      </c>
      <c r="S131" s="16">
        <v>18.416</v>
      </c>
      <c r="T131" s="22"/>
      <c r="U131" s="46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</row>
    <row r="132" spans="2:32" ht="12.75">
      <c r="B132" s="13">
        <v>13927</v>
      </c>
      <c r="C132" s="14" t="s">
        <v>157</v>
      </c>
      <c r="D132" s="15">
        <v>1</v>
      </c>
      <c r="E132" s="15">
        <v>0</v>
      </c>
      <c r="F132" s="16">
        <v>4.134</v>
      </c>
      <c r="G132" s="16">
        <v>4.486</v>
      </c>
      <c r="H132" s="16">
        <v>4.535</v>
      </c>
      <c r="I132" s="16">
        <v>4.575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4.486</v>
      </c>
      <c r="Q132" s="16">
        <v>4.535</v>
      </c>
      <c r="R132" s="16">
        <v>4.575</v>
      </c>
      <c r="S132" s="16">
        <v>4.01</v>
      </c>
      <c r="T132" s="22"/>
      <c r="U132" s="46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</row>
    <row r="133" spans="2:32" ht="12.75">
      <c r="B133" s="13">
        <v>10597</v>
      </c>
      <c r="C133" s="14" t="s">
        <v>142</v>
      </c>
      <c r="D133" s="15">
        <v>1</v>
      </c>
      <c r="E133" s="15">
        <v>0</v>
      </c>
      <c r="F133" s="16">
        <v>13.13</v>
      </c>
      <c r="G133" s="16">
        <v>12.977</v>
      </c>
      <c r="H133" s="16">
        <v>13.033</v>
      </c>
      <c r="I133" s="16">
        <v>13.085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12.977</v>
      </c>
      <c r="Q133" s="16">
        <v>13.033</v>
      </c>
      <c r="R133" s="16">
        <v>13.085</v>
      </c>
      <c r="S133" s="16">
        <v>12.735</v>
      </c>
      <c r="T133" s="22"/>
      <c r="U133" s="46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</row>
    <row r="134" spans="2:32" ht="12.75">
      <c r="B134" s="13">
        <v>10706</v>
      </c>
      <c r="C134" s="14" t="s">
        <v>143</v>
      </c>
      <c r="D134" s="15">
        <v>1</v>
      </c>
      <c r="E134" s="15">
        <v>0</v>
      </c>
      <c r="F134" s="16">
        <v>17.536</v>
      </c>
      <c r="G134" s="16">
        <v>16.832</v>
      </c>
      <c r="H134" s="16">
        <v>16.832</v>
      </c>
      <c r="I134" s="16">
        <v>16.83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16.832</v>
      </c>
      <c r="Q134" s="16">
        <v>16.832</v>
      </c>
      <c r="R134" s="16">
        <v>16.83</v>
      </c>
      <c r="S134" s="16">
        <v>17.009</v>
      </c>
      <c r="T134" s="22"/>
      <c r="U134" s="46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</row>
    <row r="135" spans="2:32" ht="12.75">
      <c r="B135" s="13">
        <v>11680</v>
      </c>
      <c r="C135" s="14" t="s">
        <v>144</v>
      </c>
      <c r="D135" s="15">
        <v>1</v>
      </c>
      <c r="E135" s="15">
        <v>0</v>
      </c>
      <c r="F135" s="16">
        <v>6.423</v>
      </c>
      <c r="G135" s="16">
        <v>6.477</v>
      </c>
      <c r="H135" s="16">
        <v>6.51</v>
      </c>
      <c r="I135" s="16">
        <v>6.542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6.477</v>
      </c>
      <c r="Q135" s="16">
        <v>6.51</v>
      </c>
      <c r="R135" s="16">
        <v>6.542</v>
      </c>
      <c r="S135" s="16">
        <v>6.23</v>
      </c>
      <c r="T135" s="22"/>
      <c r="U135" s="46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</row>
    <row r="136" spans="2:32" ht="12.75">
      <c r="B136" s="13">
        <v>12026</v>
      </c>
      <c r="C136" s="14" t="s">
        <v>145</v>
      </c>
      <c r="D136" s="15">
        <v>1</v>
      </c>
      <c r="E136" s="15">
        <v>0</v>
      </c>
      <c r="F136" s="16">
        <v>45.847</v>
      </c>
      <c r="G136" s="16">
        <v>47.128</v>
      </c>
      <c r="H136" s="16">
        <v>47.238</v>
      </c>
      <c r="I136" s="16">
        <v>47.426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47.128</v>
      </c>
      <c r="Q136" s="16">
        <v>47.238</v>
      </c>
      <c r="R136" s="16">
        <v>47.426</v>
      </c>
      <c r="S136" s="16">
        <v>44.469</v>
      </c>
      <c r="T136" s="22"/>
      <c r="U136" s="46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</row>
    <row r="137" spans="2:32" ht="12.75">
      <c r="B137" s="13">
        <v>10298</v>
      </c>
      <c r="C137" s="14" t="s">
        <v>146</v>
      </c>
      <c r="D137" s="15">
        <v>1</v>
      </c>
      <c r="E137" s="15">
        <v>0</v>
      </c>
      <c r="F137" s="16">
        <v>611.2609999999999</v>
      </c>
      <c r="G137" s="16">
        <v>711.888</v>
      </c>
      <c r="H137" s="16">
        <v>720.197</v>
      </c>
      <c r="I137" s="16">
        <v>726.621</v>
      </c>
      <c r="J137" s="16">
        <v>0</v>
      </c>
      <c r="K137" s="16">
        <v>0</v>
      </c>
      <c r="L137" s="16">
        <v>0</v>
      </c>
      <c r="M137" s="16">
        <v>8.25</v>
      </c>
      <c r="N137" s="16">
        <v>8.25</v>
      </c>
      <c r="O137" s="16">
        <v>8.255</v>
      </c>
      <c r="P137" s="16">
        <v>703.6350000000001</v>
      </c>
      <c r="Q137" s="16">
        <v>711.9449999999998</v>
      </c>
      <c r="R137" s="16">
        <v>718.365</v>
      </c>
      <c r="S137" s="16">
        <v>592.8940000000001</v>
      </c>
      <c r="T137" s="22"/>
      <c r="U137" s="46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</row>
    <row r="138" spans="2:21" ht="12.75">
      <c r="B138" s="29" t="s">
        <v>147</v>
      </c>
      <c r="C138" s="30" t="s">
        <v>147</v>
      </c>
      <c r="D138" s="15"/>
      <c r="E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22"/>
      <c r="U138" s="46"/>
    </row>
    <row r="139" spans="1:21" ht="68.25" customHeight="1">
      <c r="A139" s="20"/>
      <c r="B139" s="50" t="s">
        <v>161</v>
      </c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2"/>
      <c r="T139" s="22"/>
      <c r="U139" s="46"/>
    </row>
    <row r="140" spans="1:21" ht="59.45" customHeight="1">
      <c r="A140" s="20"/>
      <c r="B140" s="47" t="s">
        <v>159</v>
      </c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9"/>
      <c r="T140" s="22"/>
      <c r="U140" s="46"/>
    </row>
    <row r="141" spans="1:21" ht="30" customHeight="1">
      <c r="A141" s="20"/>
      <c r="B141" s="47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9"/>
      <c r="T141" s="22"/>
      <c r="U141" s="46"/>
    </row>
    <row r="142" spans="2:21" ht="12.75">
      <c r="B142" s="13" t="s">
        <v>147</v>
      </c>
      <c r="C142" s="14" t="s">
        <v>147</v>
      </c>
      <c r="D142" s="15" t="s">
        <v>147</v>
      </c>
      <c r="E142" s="15" t="s">
        <v>147</v>
      </c>
      <c r="F142" s="16" t="s">
        <v>147</v>
      </c>
      <c r="G142" s="18" t="s">
        <v>147</v>
      </c>
      <c r="H142" s="18" t="s">
        <v>147</v>
      </c>
      <c r="I142" s="18"/>
      <c r="J142" s="18" t="s">
        <v>147</v>
      </c>
      <c r="K142" s="18" t="s">
        <v>147</v>
      </c>
      <c r="L142" s="18"/>
      <c r="M142" s="18" t="s">
        <v>147</v>
      </c>
      <c r="N142" s="18" t="s">
        <v>147</v>
      </c>
      <c r="O142" s="18"/>
      <c r="P142" s="18" t="s">
        <v>147</v>
      </c>
      <c r="Q142" s="18" t="s">
        <v>147</v>
      </c>
      <c r="R142" s="18"/>
      <c r="S142" s="16" t="s">
        <v>147</v>
      </c>
      <c r="T142" s="22"/>
      <c r="U142" s="46"/>
    </row>
    <row r="143" spans="2:21" ht="12.75">
      <c r="B143" s="13" t="s">
        <v>147</v>
      </c>
      <c r="C143" s="14" t="s">
        <v>147</v>
      </c>
      <c r="D143" s="15" t="s">
        <v>147</v>
      </c>
      <c r="E143" s="15" t="s">
        <v>147</v>
      </c>
      <c r="F143" s="16" t="s">
        <v>147</v>
      </c>
      <c r="G143" s="18" t="s">
        <v>147</v>
      </c>
      <c r="H143" s="18" t="s">
        <v>147</v>
      </c>
      <c r="I143" s="18"/>
      <c r="J143" s="18" t="s">
        <v>147</v>
      </c>
      <c r="K143" s="18" t="s">
        <v>147</v>
      </c>
      <c r="L143" s="18"/>
      <c r="M143" s="18" t="s">
        <v>147</v>
      </c>
      <c r="N143" s="18" t="s">
        <v>147</v>
      </c>
      <c r="O143" s="18"/>
      <c r="P143" s="18" t="s">
        <v>147</v>
      </c>
      <c r="Q143" s="18" t="s">
        <v>147</v>
      </c>
      <c r="R143" s="18"/>
      <c r="S143" s="16" t="s">
        <v>147</v>
      </c>
      <c r="T143" s="22"/>
      <c r="U143" s="46"/>
    </row>
    <row r="144" spans="2:21" ht="12.75">
      <c r="B144" s="13" t="s">
        <v>147</v>
      </c>
      <c r="C144" s="14" t="s">
        <v>147</v>
      </c>
      <c r="D144" s="15" t="s">
        <v>147</v>
      </c>
      <c r="E144" s="15" t="s">
        <v>147</v>
      </c>
      <c r="F144" s="16" t="s">
        <v>147</v>
      </c>
      <c r="G144" s="18" t="s">
        <v>147</v>
      </c>
      <c r="H144" s="18" t="s">
        <v>147</v>
      </c>
      <c r="I144" s="18"/>
      <c r="J144" s="18" t="s">
        <v>147</v>
      </c>
      <c r="K144" s="18" t="s">
        <v>147</v>
      </c>
      <c r="L144" s="18"/>
      <c r="M144" s="18" t="s">
        <v>147</v>
      </c>
      <c r="N144" s="18" t="s">
        <v>147</v>
      </c>
      <c r="O144" s="18"/>
      <c r="P144" s="18" t="s">
        <v>147</v>
      </c>
      <c r="Q144" s="18" t="s">
        <v>147</v>
      </c>
      <c r="R144" s="18"/>
      <c r="S144" s="16" t="s">
        <v>147</v>
      </c>
      <c r="T144" s="22"/>
      <c r="U144" s="46"/>
    </row>
    <row r="145" spans="2:21" ht="12.75">
      <c r="B145" s="13" t="s">
        <v>147</v>
      </c>
      <c r="C145" s="14" t="s">
        <v>147</v>
      </c>
      <c r="D145" s="15" t="s">
        <v>147</v>
      </c>
      <c r="E145" s="15" t="s">
        <v>147</v>
      </c>
      <c r="F145" s="16" t="s">
        <v>147</v>
      </c>
      <c r="G145" s="18" t="s">
        <v>147</v>
      </c>
      <c r="H145" s="18" t="s">
        <v>147</v>
      </c>
      <c r="I145" s="18"/>
      <c r="J145" s="18" t="s">
        <v>147</v>
      </c>
      <c r="K145" s="18" t="s">
        <v>147</v>
      </c>
      <c r="L145" s="18"/>
      <c r="M145" s="18" t="s">
        <v>147</v>
      </c>
      <c r="N145" s="18" t="s">
        <v>147</v>
      </c>
      <c r="O145" s="18"/>
      <c r="P145" s="18" t="s">
        <v>147</v>
      </c>
      <c r="Q145" s="18" t="s">
        <v>147</v>
      </c>
      <c r="R145" s="18"/>
      <c r="S145" s="16" t="s">
        <v>147</v>
      </c>
      <c r="T145" s="22"/>
      <c r="U145" s="46"/>
    </row>
    <row r="146" spans="2:21" ht="12.75">
      <c r="B146" s="13" t="s">
        <v>147</v>
      </c>
      <c r="C146" s="14" t="s">
        <v>147</v>
      </c>
      <c r="D146" s="15" t="s">
        <v>147</v>
      </c>
      <c r="E146" s="15" t="s">
        <v>147</v>
      </c>
      <c r="F146" s="16" t="s">
        <v>147</v>
      </c>
      <c r="G146" s="18" t="s">
        <v>147</v>
      </c>
      <c r="H146" s="18" t="s">
        <v>147</v>
      </c>
      <c r="I146" s="18"/>
      <c r="J146" s="18" t="s">
        <v>147</v>
      </c>
      <c r="K146" s="18" t="s">
        <v>147</v>
      </c>
      <c r="L146" s="18"/>
      <c r="M146" s="18" t="s">
        <v>147</v>
      </c>
      <c r="N146" s="18" t="s">
        <v>147</v>
      </c>
      <c r="O146" s="18"/>
      <c r="P146" s="18" t="s">
        <v>147</v>
      </c>
      <c r="Q146" s="18" t="s">
        <v>147</v>
      </c>
      <c r="R146" s="18"/>
      <c r="S146" s="16" t="s">
        <v>147</v>
      </c>
      <c r="T146" s="22"/>
      <c r="U146" s="46"/>
    </row>
    <row r="147" spans="2:21" ht="12.75">
      <c r="B147" s="13" t="s">
        <v>147</v>
      </c>
      <c r="C147" s="14" t="s">
        <v>147</v>
      </c>
      <c r="D147" s="15" t="s">
        <v>147</v>
      </c>
      <c r="E147" s="15" t="s">
        <v>147</v>
      </c>
      <c r="F147" s="16" t="s">
        <v>147</v>
      </c>
      <c r="G147" s="18" t="s">
        <v>147</v>
      </c>
      <c r="H147" s="18" t="s">
        <v>147</v>
      </c>
      <c r="I147" s="18"/>
      <c r="J147" s="18" t="s">
        <v>147</v>
      </c>
      <c r="K147" s="18" t="s">
        <v>147</v>
      </c>
      <c r="L147" s="18"/>
      <c r="M147" s="18" t="s">
        <v>147</v>
      </c>
      <c r="N147" s="18" t="s">
        <v>147</v>
      </c>
      <c r="O147" s="18"/>
      <c r="P147" s="18" t="s">
        <v>147</v>
      </c>
      <c r="Q147" s="18" t="s">
        <v>147</v>
      </c>
      <c r="R147" s="18"/>
      <c r="S147" s="16" t="s">
        <v>147</v>
      </c>
      <c r="T147" s="22"/>
      <c r="U147" s="46"/>
    </row>
    <row r="148" spans="2:21" ht="12.75">
      <c r="B148" s="13" t="s">
        <v>147</v>
      </c>
      <c r="C148" s="14" t="s">
        <v>147</v>
      </c>
      <c r="D148" s="15" t="s">
        <v>147</v>
      </c>
      <c r="E148" s="15" t="s">
        <v>147</v>
      </c>
      <c r="F148" s="16" t="s">
        <v>147</v>
      </c>
      <c r="G148" s="18" t="s">
        <v>147</v>
      </c>
      <c r="H148" s="18" t="s">
        <v>147</v>
      </c>
      <c r="I148" s="18"/>
      <c r="J148" s="18" t="s">
        <v>147</v>
      </c>
      <c r="K148" s="18" t="s">
        <v>147</v>
      </c>
      <c r="L148" s="18"/>
      <c r="M148" s="18" t="s">
        <v>147</v>
      </c>
      <c r="N148" s="18" t="s">
        <v>147</v>
      </c>
      <c r="O148" s="18"/>
      <c r="P148" s="18" t="s">
        <v>147</v>
      </c>
      <c r="Q148" s="18" t="s">
        <v>147</v>
      </c>
      <c r="R148" s="18"/>
      <c r="S148" s="16" t="s">
        <v>147</v>
      </c>
      <c r="T148" s="22"/>
      <c r="U148" s="46"/>
    </row>
    <row r="149" spans="2:21" ht="12.75">
      <c r="B149" s="13" t="s">
        <v>147</v>
      </c>
      <c r="C149" s="14" t="s">
        <v>147</v>
      </c>
      <c r="D149" s="15" t="s">
        <v>147</v>
      </c>
      <c r="E149" s="15" t="s">
        <v>147</v>
      </c>
      <c r="F149" s="16" t="s">
        <v>147</v>
      </c>
      <c r="G149" s="18" t="s">
        <v>147</v>
      </c>
      <c r="H149" s="18" t="s">
        <v>147</v>
      </c>
      <c r="I149" s="18"/>
      <c r="J149" s="18" t="s">
        <v>147</v>
      </c>
      <c r="K149" s="18" t="s">
        <v>147</v>
      </c>
      <c r="L149" s="18"/>
      <c r="M149" s="18" t="s">
        <v>147</v>
      </c>
      <c r="N149" s="18" t="s">
        <v>147</v>
      </c>
      <c r="O149" s="18"/>
      <c r="P149" s="18" t="s">
        <v>147</v>
      </c>
      <c r="Q149" s="18" t="s">
        <v>147</v>
      </c>
      <c r="R149" s="18"/>
      <c r="S149" s="16" t="s">
        <v>147</v>
      </c>
      <c r="T149" s="22"/>
      <c r="U149" s="46"/>
    </row>
    <row r="150" spans="2:21" ht="12.75">
      <c r="B150" s="13" t="s">
        <v>147</v>
      </c>
      <c r="C150" s="14" t="s">
        <v>147</v>
      </c>
      <c r="D150" s="15" t="s">
        <v>147</v>
      </c>
      <c r="E150" s="15" t="s">
        <v>147</v>
      </c>
      <c r="F150" s="16" t="s">
        <v>147</v>
      </c>
      <c r="G150" s="18" t="s">
        <v>147</v>
      </c>
      <c r="H150" s="18" t="s">
        <v>147</v>
      </c>
      <c r="I150" s="18"/>
      <c r="J150" s="18" t="s">
        <v>147</v>
      </c>
      <c r="K150" s="18" t="s">
        <v>147</v>
      </c>
      <c r="L150" s="18"/>
      <c r="M150" s="18" t="s">
        <v>147</v>
      </c>
      <c r="N150" s="18" t="s">
        <v>147</v>
      </c>
      <c r="O150" s="18"/>
      <c r="P150" s="18" t="s">
        <v>147</v>
      </c>
      <c r="Q150" s="18" t="s">
        <v>147</v>
      </c>
      <c r="R150" s="18"/>
      <c r="S150" s="16" t="s">
        <v>147</v>
      </c>
      <c r="T150" s="22"/>
      <c r="U150" s="46"/>
    </row>
    <row r="151" spans="2:21" ht="12.75">
      <c r="B151" s="13" t="s">
        <v>147</v>
      </c>
      <c r="C151" s="14" t="s">
        <v>147</v>
      </c>
      <c r="D151" s="15" t="s">
        <v>147</v>
      </c>
      <c r="E151" s="15" t="s">
        <v>147</v>
      </c>
      <c r="F151" s="16" t="s">
        <v>147</v>
      </c>
      <c r="G151" s="18" t="s">
        <v>147</v>
      </c>
      <c r="H151" s="18" t="s">
        <v>147</v>
      </c>
      <c r="I151" s="18"/>
      <c r="J151" s="18" t="s">
        <v>147</v>
      </c>
      <c r="K151" s="18" t="s">
        <v>147</v>
      </c>
      <c r="L151" s="18"/>
      <c r="M151" s="18" t="s">
        <v>147</v>
      </c>
      <c r="N151" s="18" t="s">
        <v>147</v>
      </c>
      <c r="O151" s="18"/>
      <c r="P151" s="18" t="s">
        <v>147</v>
      </c>
      <c r="Q151" s="18" t="s">
        <v>147</v>
      </c>
      <c r="R151" s="18"/>
      <c r="S151" s="16" t="s">
        <v>147</v>
      </c>
      <c r="T151" s="22"/>
      <c r="U151" s="46"/>
    </row>
    <row r="152" spans="2:21" ht="12.75">
      <c r="B152" s="13" t="s">
        <v>147</v>
      </c>
      <c r="C152" s="14" t="s">
        <v>147</v>
      </c>
      <c r="D152" s="15" t="s">
        <v>147</v>
      </c>
      <c r="E152" s="15" t="s">
        <v>147</v>
      </c>
      <c r="F152" s="16" t="s">
        <v>147</v>
      </c>
      <c r="G152" s="18" t="s">
        <v>147</v>
      </c>
      <c r="H152" s="18" t="s">
        <v>147</v>
      </c>
      <c r="I152" s="18"/>
      <c r="J152" s="18" t="s">
        <v>147</v>
      </c>
      <c r="K152" s="18" t="s">
        <v>147</v>
      </c>
      <c r="L152" s="18"/>
      <c r="M152" s="18" t="s">
        <v>147</v>
      </c>
      <c r="N152" s="18" t="s">
        <v>147</v>
      </c>
      <c r="O152" s="18"/>
      <c r="P152" s="18" t="s">
        <v>147</v>
      </c>
      <c r="Q152" s="18" t="s">
        <v>147</v>
      </c>
      <c r="R152" s="18"/>
      <c r="S152" s="16" t="s">
        <v>147</v>
      </c>
      <c r="T152" s="22"/>
      <c r="U152" s="46"/>
    </row>
    <row r="153" spans="2:21" ht="12.75">
      <c r="B153" s="13" t="s">
        <v>147</v>
      </c>
      <c r="C153" s="14" t="s">
        <v>147</v>
      </c>
      <c r="D153" s="15" t="s">
        <v>147</v>
      </c>
      <c r="E153" s="15" t="s">
        <v>147</v>
      </c>
      <c r="F153" s="16" t="s">
        <v>147</v>
      </c>
      <c r="G153" s="18" t="s">
        <v>147</v>
      </c>
      <c r="H153" s="18" t="s">
        <v>147</v>
      </c>
      <c r="I153" s="18"/>
      <c r="J153" s="18" t="s">
        <v>147</v>
      </c>
      <c r="K153" s="18" t="s">
        <v>147</v>
      </c>
      <c r="L153" s="18"/>
      <c r="M153" s="18" t="s">
        <v>147</v>
      </c>
      <c r="N153" s="18" t="s">
        <v>147</v>
      </c>
      <c r="O153" s="18"/>
      <c r="P153" s="18" t="s">
        <v>147</v>
      </c>
      <c r="Q153" s="18" t="s">
        <v>147</v>
      </c>
      <c r="R153" s="18"/>
      <c r="S153" s="16" t="s">
        <v>147</v>
      </c>
      <c r="T153" s="22"/>
      <c r="U153" s="46"/>
    </row>
    <row r="154" spans="2:21" ht="12.75">
      <c r="B154" s="13" t="s">
        <v>147</v>
      </c>
      <c r="C154" s="14" t="s">
        <v>147</v>
      </c>
      <c r="D154" s="15" t="s">
        <v>147</v>
      </c>
      <c r="E154" s="15" t="s">
        <v>147</v>
      </c>
      <c r="F154" s="16" t="s">
        <v>147</v>
      </c>
      <c r="G154" s="18" t="s">
        <v>147</v>
      </c>
      <c r="H154" s="18" t="s">
        <v>147</v>
      </c>
      <c r="I154" s="18"/>
      <c r="J154" s="18" t="s">
        <v>147</v>
      </c>
      <c r="K154" s="18" t="s">
        <v>147</v>
      </c>
      <c r="L154" s="18"/>
      <c r="M154" s="18" t="s">
        <v>147</v>
      </c>
      <c r="N154" s="18" t="s">
        <v>147</v>
      </c>
      <c r="O154" s="18"/>
      <c r="P154" s="18" t="s">
        <v>147</v>
      </c>
      <c r="Q154" s="18" t="s">
        <v>147</v>
      </c>
      <c r="R154" s="18"/>
      <c r="S154" s="16" t="s">
        <v>147</v>
      </c>
      <c r="T154" s="22"/>
      <c r="U154" s="46"/>
    </row>
    <row r="155" spans="2:21" ht="12.75">
      <c r="B155" s="13" t="s">
        <v>147</v>
      </c>
      <c r="C155" s="14" t="s">
        <v>147</v>
      </c>
      <c r="D155" s="15" t="s">
        <v>147</v>
      </c>
      <c r="E155" s="15" t="s">
        <v>147</v>
      </c>
      <c r="F155" s="16" t="s">
        <v>147</v>
      </c>
      <c r="G155" s="18" t="s">
        <v>147</v>
      </c>
      <c r="H155" s="18" t="s">
        <v>147</v>
      </c>
      <c r="I155" s="18"/>
      <c r="J155" s="18" t="s">
        <v>147</v>
      </c>
      <c r="K155" s="18" t="s">
        <v>147</v>
      </c>
      <c r="L155" s="18"/>
      <c r="M155" s="18" t="s">
        <v>147</v>
      </c>
      <c r="N155" s="18" t="s">
        <v>147</v>
      </c>
      <c r="O155" s="18"/>
      <c r="P155" s="18" t="s">
        <v>147</v>
      </c>
      <c r="Q155" s="18" t="s">
        <v>147</v>
      </c>
      <c r="R155" s="18"/>
      <c r="S155" s="16" t="s">
        <v>147</v>
      </c>
      <c r="T155" s="22"/>
      <c r="U155" s="46"/>
    </row>
    <row r="156" spans="2:21" ht="12.75">
      <c r="B156" s="13" t="s">
        <v>147</v>
      </c>
      <c r="C156" s="14" t="s">
        <v>147</v>
      </c>
      <c r="D156" s="15" t="s">
        <v>147</v>
      </c>
      <c r="E156" s="15" t="s">
        <v>147</v>
      </c>
      <c r="F156" s="16" t="s">
        <v>147</v>
      </c>
      <c r="G156" s="18" t="s">
        <v>147</v>
      </c>
      <c r="H156" s="18" t="s">
        <v>147</v>
      </c>
      <c r="I156" s="18"/>
      <c r="J156" s="18" t="s">
        <v>147</v>
      </c>
      <c r="K156" s="18" t="s">
        <v>147</v>
      </c>
      <c r="L156" s="18"/>
      <c r="M156" s="18" t="s">
        <v>147</v>
      </c>
      <c r="N156" s="18" t="s">
        <v>147</v>
      </c>
      <c r="O156" s="18"/>
      <c r="P156" s="18" t="s">
        <v>147</v>
      </c>
      <c r="Q156" s="18" t="s">
        <v>147</v>
      </c>
      <c r="R156" s="18"/>
      <c r="S156" s="16" t="s">
        <v>147</v>
      </c>
      <c r="T156" s="22"/>
      <c r="U156" s="46"/>
    </row>
    <row r="157" spans="2:21" ht="12.75">
      <c r="B157" s="13" t="s">
        <v>147</v>
      </c>
      <c r="C157" s="14" t="s">
        <v>147</v>
      </c>
      <c r="D157" s="15" t="s">
        <v>147</v>
      </c>
      <c r="E157" s="15" t="s">
        <v>147</v>
      </c>
      <c r="F157" s="16" t="s">
        <v>147</v>
      </c>
      <c r="G157" s="18" t="s">
        <v>147</v>
      </c>
      <c r="H157" s="18" t="s">
        <v>147</v>
      </c>
      <c r="I157" s="18"/>
      <c r="J157" s="18" t="s">
        <v>147</v>
      </c>
      <c r="K157" s="18" t="s">
        <v>147</v>
      </c>
      <c r="L157" s="18"/>
      <c r="M157" s="18" t="s">
        <v>147</v>
      </c>
      <c r="N157" s="18" t="s">
        <v>147</v>
      </c>
      <c r="O157" s="18"/>
      <c r="P157" s="18" t="s">
        <v>147</v>
      </c>
      <c r="Q157" s="18" t="s">
        <v>147</v>
      </c>
      <c r="R157" s="18"/>
      <c r="S157" s="16" t="s">
        <v>147</v>
      </c>
      <c r="T157" s="22"/>
      <c r="U157" s="46"/>
    </row>
    <row r="158" spans="2:21" ht="12.75">
      <c r="B158" s="13" t="s">
        <v>147</v>
      </c>
      <c r="C158" s="14" t="s">
        <v>147</v>
      </c>
      <c r="D158" s="15" t="s">
        <v>147</v>
      </c>
      <c r="E158" s="15" t="s">
        <v>147</v>
      </c>
      <c r="F158" s="16" t="s">
        <v>147</v>
      </c>
      <c r="G158" s="18" t="s">
        <v>147</v>
      </c>
      <c r="H158" s="18" t="s">
        <v>147</v>
      </c>
      <c r="I158" s="18"/>
      <c r="J158" s="18" t="s">
        <v>147</v>
      </c>
      <c r="K158" s="18" t="s">
        <v>147</v>
      </c>
      <c r="L158" s="18"/>
      <c r="M158" s="18" t="s">
        <v>147</v>
      </c>
      <c r="N158" s="18" t="s">
        <v>147</v>
      </c>
      <c r="O158" s="18"/>
      <c r="P158" s="18" t="s">
        <v>147</v>
      </c>
      <c r="Q158" s="18" t="s">
        <v>147</v>
      </c>
      <c r="R158" s="18"/>
      <c r="S158" s="16" t="s">
        <v>147</v>
      </c>
      <c r="T158" s="22"/>
      <c r="U158" s="46"/>
    </row>
    <row r="159" spans="2:21" ht="12.75">
      <c r="B159" s="13" t="s">
        <v>147</v>
      </c>
      <c r="C159" s="14" t="s">
        <v>147</v>
      </c>
      <c r="D159" s="15" t="s">
        <v>147</v>
      </c>
      <c r="E159" s="15" t="s">
        <v>147</v>
      </c>
      <c r="F159" s="16" t="s">
        <v>147</v>
      </c>
      <c r="G159" s="18" t="s">
        <v>147</v>
      </c>
      <c r="H159" s="18" t="s">
        <v>147</v>
      </c>
      <c r="I159" s="18"/>
      <c r="J159" s="18" t="s">
        <v>147</v>
      </c>
      <c r="K159" s="18" t="s">
        <v>147</v>
      </c>
      <c r="L159" s="18"/>
      <c r="M159" s="18" t="s">
        <v>147</v>
      </c>
      <c r="N159" s="18" t="s">
        <v>147</v>
      </c>
      <c r="O159" s="18"/>
      <c r="P159" s="18" t="s">
        <v>147</v>
      </c>
      <c r="Q159" s="18" t="s">
        <v>147</v>
      </c>
      <c r="R159" s="18"/>
      <c r="S159" s="16" t="s">
        <v>147</v>
      </c>
      <c r="T159" s="22"/>
      <c r="U159" s="46"/>
    </row>
    <row r="160" spans="2:21" ht="12.75">
      <c r="B160" s="13" t="s">
        <v>147</v>
      </c>
      <c r="C160" s="14" t="s">
        <v>147</v>
      </c>
      <c r="D160" s="15" t="s">
        <v>147</v>
      </c>
      <c r="E160" s="15" t="s">
        <v>147</v>
      </c>
      <c r="F160" s="16" t="s">
        <v>147</v>
      </c>
      <c r="G160" s="18" t="s">
        <v>147</v>
      </c>
      <c r="H160" s="18" t="s">
        <v>147</v>
      </c>
      <c r="I160" s="18"/>
      <c r="J160" s="18" t="s">
        <v>147</v>
      </c>
      <c r="K160" s="18" t="s">
        <v>147</v>
      </c>
      <c r="L160" s="18"/>
      <c r="M160" s="18" t="s">
        <v>147</v>
      </c>
      <c r="N160" s="18" t="s">
        <v>147</v>
      </c>
      <c r="O160" s="18"/>
      <c r="P160" s="18" t="s">
        <v>147</v>
      </c>
      <c r="Q160" s="18" t="s">
        <v>147</v>
      </c>
      <c r="R160" s="18"/>
      <c r="S160" s="16" t="s">
        <v>147</v>
      </c>
      <c r="T160" s="22"/>
      <c r="U160" s="46"/>
    </row>
    <row r="161" spans="2:21" ht="12.75">
      <c r="B161" s="13" t="s">
        <v>147</v>
      </c>
      <c r="C161" s="14" t="s">
        <v>147</v>
      </c>
      <c r="D161" s="15" t="s">
        <v>147</v>
      </c>
      <c r="E161" s="15" t="s">
        <v>147</v>
      </c>
      <c r="F161" s="16" t="s">
        <v>147</v>
      </c>
      <c r="G161" s="18" t="s">
        <v>147</v>
      </c>
      <c r="H161" s="18" t="s">
        <v>147</v>
      </c>
      <c r="I161" s="18"/>
      <c r="J161" s="18" t="s">
        <v>147</v>
      </c>
      <c r="K161" s="18" t="s">
        <v>147</v>
      </c>
      <c r="L161" s="18"/>
      <c r="M161" s="18" t="s">
        <v>147</v>
      </c>
      <c r="N161" s="18" t="s">
        <v>147</v>
      </c>
      <c r="O161" s="18"/>
      <c r="P161" s="18" t="s">
        <v>147</v>
      </c>
      <c r="Q161" s="18" t="s">
        <v>147</v>
      </c>
      <c r="R161" s="18"/>
      <c r="S161" s="16" t="s">
        <v>147</v>
      </c>
      <c r="T161" s="22"/>
      <c r="U161" s="46"/>
    </row>
    <row r="162" spans="2:21" ht="12.75">
      <c r="B162" s="13" t="s">
        <v>147</v>
      </c>
      <c r="C162" s="14" t="s">
        <v>147</v>
      </c>
      <c r="D162" s="15" t="s">
        <v>147</v>
      </c>
      <c r="E162" s="15" t="s">
        <v>147</v>
      </c>
      <c r="F162" s="16" t="s">
        <v>147</v>
      </c>
      <c r="G162" s="18" t="s">
        <v>147</v>
      </c>
      <c r="H162" s="18" t="s">
        <v>147</v>
      </c>
      <c r="I162" s="18"/>
      <c r="J162" s="18" t="s">
        <v>147</v>
      </c>
      <c r="K162" s="18" t="s">
        <v>147</v>
      </c>
      <c r="L162" s="18"/>
      <c r="M162" s="18" t="s">
        <v>147</v>
      </c>
      <c r="N162" s="18" t="s">
        <v>147</v>
      </c>
      <c r="O162" s="18"/>
      <c r="P162" s="18" t="s">
        <v>147</v>
      </c>
      <c r="Q162" s="18" t="s">
        <v>147</v>
      </c>
      <c r="R162" s="18"/>
      <c r="S162" s="16" t="s">
        <v>147</v>
      </c>
      <c r="T162" s="22"/>
      <c r="U162" s="46"/>
    </row>
    <row r="163" spans="2:21" ht="12.75">
      <c r="B163" s="13" t="s">
        <v>147</v>
      </c>
      <c r="C163" s="14" t="s">
        <v>147</v>
      </c>
      <c r="D163" s="15" t="s">
        <v>147</v>
      </c>
      <c r="E163" s="15" t="s">
        <v>147</v>
      </c>
      <c r="F163" s="16" t="s">
        <v>147</v>
      </c>
      <c r="G163" s="18" t="s">
        <v>147</v>
      </c>
      <c r="H163" s="18" t="s">
        <v>147</v>
      </c>
      <c r="I163" s="18"/>
      <c r="J163" s="18" t="s">
        <v>147</v>
      </c>
      <c r="K163" s="18" t="s">
        <v>147</v>
      </c>
      <c r="L163" s="18"/>
      <c r="M163" s="18" t="s">
        <v>147</v>
      </c>
      <c r="N163" s="18" t="s">
        <v>147</v>
      </c>
      <c r="O163" s="18"/>
      <c r="P163" s="18" t="s">
        <v>147</v>
      </c>
      <c r="Q163" s="18" t="s">
        <v>147</v>
      </c>
      <c r="R163" s="18"/>
      <c r="S163" s="16" t="s">
        <v>147</v>
      </c>
      <c r="T163" s="22"/>
      <c r="U163" s="46"/>
    </row>
    <row r="164" spans="2:21" ht="12.75">
      <c r="B164" s="21" t="s">
        <v>147</v>
      </c>
      <c r="C164" s="21" t="s">
        <v>147</v>
      </c>
      <c r="D164" s="15" t="s">
        <v>147</v>
      </c>
      <c r="E164" s="15" t="s">
        <v>147</v>
      </c>
      <c r="F164" s="16" t="s">
        <v>147</v>
      </c>
      <c r="G164" s="18" t="s">
        <v>147</v>
      </c>
      <c r="H164" s="18" t="s">
        <v>147</v>
      </c>
      <c r="I164" s="18"/>
      <c r="J164" s="18" t="s">
        <v>147</v>
      </c>
      <c r="K164" s="18" t="s">
        <v>147</v>
      </c>
      <c r="L164" s="18"/>
      <c r="M164" s="18" t="s">
        <v>147</v>
      </c>
      <c r="N164" s="18" t="s">
        <v>147</v>
      </c>
      <c r="O164" s="18"/>
      <c r="P164" s="18" t="s">
        <v>147</v>
      </c>
      <c r="Q164" s="18" t="s">
        <v>147</v>
      </c>
      <c r="R164" s="18"/>
      <c r="S164" s="16" t="s">
        <v>147</v>
      </c>
      <c r="T164" s="22"/>
      <c r="U164" s="46"/>
    </row>
    <row r="165" spans="2:21" ht="12.75">
      <c r="B165" s="21" t="s">
        <v>147</v>
      </c>
      <c r="C165" s="21" t="s">
        <v>147</v>
      </c>
      <c r="D165" s="15" t="s">
        <v>147</v>
      </c>
      <c r="E165" s="15" t="s">
        <v>147</v>
      </c>
      <c r="F165" s="16" t="s">
        <v>147</v>
      </c>
      <c r="G165" s="18" t="s">
        <v>147</v>
      </c>
      <c r="H165" s="18" t="s">
        <v>147</v>
      </c>
      <c r="I165" s="18"/>
      <c r="J165" s="18" t="s">
        <v>147</v>
      </c>
      <c r="K165" s="18" t="s">
        <v>147</v>
      </c>
      <c r="L165" s="18"/>
      <c r="M165" s="18" t="s">
        <v>147</v>
      </c>
      <c r="N165" s="18" t="s">
        <v>147</v>
      </c>
      <c r="O165" s="18"/>
      <c r="P165" s="18" t="s">
        <v>147</v>
      </c>
      <c r="Q165" s="18" t="s">
        <v>147</v>
      </c>
      <c r="R165" s="18"/>
      <c r="S165" s="16" t="s">
        <v>147</v>
      </c>
      <c r="T165" s="22"/>
      <c r="U165" s="46"/>
    </row>
    <row r="166" spans="2:21" ht="12.75">
      <c r="B166" s="21" t="s">
        <v>147</v>
      </c>
      <c r="C166" s="21" t="s">
        <v>147</v>
      </c>
      <c r="D166" s="15" t="s">
        <v>147</v>
      </c>
      <c r="E166" s="15" t="s">
        <v>147</v>
      </c>
      <c r="F166" s="16" t="s">
        <v>147</v>
      </c>
      <c r="G166" s="18" t="s">
        <v>147</v>
      </c>
      <c r="H166" s="18" t="s">
        <v>147</v>
      </c>
      <c r="I166" s="18"/>
      <c r="J166" s="18" t="s">
        <v>147</v>
      </c>
      <c r="K166" s="18" t="s">
        <v>147</v>
      </c>
      <c r="L166" s="18"/>
      <c r="M166" s="18" t="s">
        <v>147</v>
      </c>
      <c r="N166" s="18" t="s">
        <v>147</v>
      </c>
      <c r="O166" s="18"/>
      <c r="P166" s="18" t="s">
        <v>147</v>
      </c>
      <c r="Q166" s="18" t="s">
        <v>147</v>
      </c>
      <c r="R166" s="18"/>
      <c r="S166" s="16" t="s">
        <v>147</v>
      </c>
      <c r="T166" s="22"/>
      <c r="U166" s="46"/>
    </row>
    <row r="167" spans="2:21" ht="12.75">
      <c r="D167" s="15" t="s">
        <v>147</v>
      </c>
      <c r="E167" s="15" t="s">
        <v>147</v>
      </c>
      <c r="F167" s="16" t="s">
        <v>147</v>
      </c>
      <c r="G167" s="18" t="s">
        <v>147</v>
      </c>
      <c r="H167" s="18" t="s">
        <v>147</v>
      </c>
      <c r="I167" s="18"/>
      <c r="J167" s="18" t="s">
        <v>147</v>
      </c>
      <c r="K167" s="18" t="s">
        <v>147</v>
      </c>
      <c r="L167" s="18"/>
      <c r="M167" s="18" t="s">
        <v>147</v>
      </c>
      <c r="N167" s="18" t="s">
        <v>147</v>
      </c>
      <c r="O167" s="18"/>
      <c r="P167" s="18" t="s">
        <v>147</v>
      </c>
      <c r="Q167" s="18" t="s">
        <v>147</v>
      </c>
      <c r="R167" s="18"/>
      <c r="S167" s="16" t="s">
        <v>147</v>
      </c>
      <c r="T167" s="22"/>
      <c r="U167" s="46"/>
    </row>
    <row r="168" spans="4:21" ht="12.75">
      <c r="D168" s="18" t="s">
        <v>147</v>
      </c>
      <c r="E168" s="18" t="s">
        <v>147</v>
      </c>
      <c r="F168" s="16" t="s">
        <v>147</v>
      </c>
      <c r="G168" s="18" t="s">
        <v>147</v>
      </c>
      <c r="H168" s="18" t="s">
        <v>147</v>
      </c>
      <c r="I168" s="18"/>
      <c r="J168" s="18" t="s">
        <v>147</v>
      </c>
      <c r="K168" s="18" t="s">
        <v>147</v>
      </c>
      <c r="L168" s="18"/>
      <c r="M168" s="18" t="s">
        <v>147</v>
      </c>
      <c r="N168" s="18" t="s">
        <v>147</v>
      </c>
      <c r="O168" s="18"/>
      <c r="P168" s="18" t="s">
        <v>147</v>
      </c>
      <c r="Q168" s="18" t="s">
        <v>147</v>
      </c>
      <c r="R168" s="18"/>
      <c r="S168" s="16" t="s">
        <v>147</v>
      </c>
      <c r="T168" s="22"/>
      <c r="U168" s="46"/>
    </row>
    <row r="169" spans="4:21" ht="12.75">
      <c r="D169" s="18" t="s">
        <v>147</v>
      </c>
      <c r="E169" s="18" t="s">
        <v>147</v>
      </c>
      <c r="F169" s="16" t="s">
        <v>147</v>
      </c>
      <c r="G169" s="18" t="s">
        <v>147</v>
      </c>
      <c r="H169" s="18" t="s">
        <v>147</v>
      </c>
      <c r="I169" s="18"/>
      <c r="J169" s="18" t="s">
        <v>147</v>
      </c>
      <c r="K169" s="18" t="s">
        <v>147</v>
      </c>
      <c r="L169" s="18"/>
      <c r="M169" s="18" t="s">
        <v>147</v>
      </c>
      <c r="N169" s="18" t="s">
        <v>147</v>
      </c>
      <c r="O169" s="18"/>
      <c r="P169" s="18" t="s">
        <v>147</v>
      </c>
      <c r="Q169" s="18" t="s">
        <v>147</v>
      </c>
      <c r="R169" s="18"/>
      <c r="S169" s="16" t="s">
        <v>147</v>
      </c>
      <c r="T169" s="22"/>
      <c r="U169" s="46"/>
    </row>
    <row r="170" spans="4:21" ht="12.75">
      <c r="D170" s="18" t="s">
        <v>147</v>
      </c>
      <c r="E170" s="18" t="s">
        <v>147</v>
      </c>
      <c r="F170" s="16" t="s">
        <v>147</v>
      </c>
      <c r="G170" s="18" t="s">
        <v>147</v>
      </c>
      <c r="H170" s="18" t="s">
        <v>147</v>
      </c>
      <c r="I170" s="18"/>
      <c r="J170" s="18" t="s">
        <v>147</v>
      </c>
      <c r="K170" s="18" t="s">
        <v>147</v>
      </c>
      <c r="L170" s="18"/>
      <c r="M170" s="18" t="s">
        <v>147</v>
      </c>
      <c r="N170" s="18" t="s">
        <v>147</v>
      </c>
      <c r="O170" s="18"/>
      <c r="P170" s="18" t="s">
        <v>147</v>
      </c>
      <c r="Q170" s="18" t="s">
        <v>147</v>
      </c>
      <c r="R170" s="18"/>
      <c r="S170" s="16" t="s">
        <v>147</v>
      </c>
      <c r="T170" s="22"/>
      <c r="U170" s="46"/>
    </row>
    <row r="171" spans="4:21" ht="12.75">
      <c r="D171" s="18" t="s">
        <v>147</v>
      </c>
      <c r="E171" s="18" t="s">
        <v>147</v>
      </c>
      <c r="F171" s="16" t="s">
        <v>147</v>
      </c>
      <c r="G171" s="18" t="s">
        <v>147</v>
      </c>
      <c r="H171" s="18" t="s">
        <v>147</v>
      </c>
      <c r="I171" s="18"/>
      <c r="J171" s="18" t="s">
        <v>147</v>
      </c>
      <c r="K171" s="18" t="s">
        <v>147</v>
      </c>
      <c r="L171" s="18"/>
      <c r="M171" s="18" t="s">
        <v>147</v>
      </c>
      <c r="N171" s="18" t="s">
        <v>147</v>
      </c>
      <c r="O171" s="18"/>
      <c r="P171" s="18" t="s">
        <v>147</v>
      </c>
      <c r="Q171" s="18" t="s">
        <v>147</v>
      </c>
      <c r="R171" s="18"/>
      <c r="S171" s="16" t="s">
        <v>147</v>
      </c>
      <c r="T171" s="22"/>
      <c r="U171" s="46"/>
    </row>
    <row r="172" spans="4:21" ht="12.75">
      <c r="D172" s="18" t="s">
        <v>147</v>
      </c>
      <c r="E172" s="18" t="s">
        <v>147</v>
      </c>
      <c r="F172" s="16" t="s">
        <v>147</v>
      </c>
      <c r="G172" s="18" t="s">
        <v>147</v>
      </c>
      <c r="H172" s="18" t="s">
        <v>147</v>
      </c>
      <c r="I172" s="18"/>
      <c r="J172" s="18" t="s">
        <v>147</v>
      </c>
      <c r="K172" s="18" t="s">
        <v>147</v>
      </c>
      <c r="L172" s="18"/>
      <c r="M172" s="18" t="s">
        <v>147</v>
      </c>
      <c r="N172" s="18" t="s">
        <v>147</v>
      </c>
      <c r="O172" s="18"/>
      <c r="P172" s="18" t="s">
        <v>147</v>
      </c>
      <c r="Q172" s="18" t="s">
        <v>147</v>
      </c>
      <c r="R172" s="18"/>
      <c r="S172" s="16" t="s">
        <v>147</v>
      </c>
      <c r="T172" s="22"/>
      <c r="U172" s="46"/>
    </row>
    <row r="173" spans="4:21" ht="12.75">
      <c r="D173" s="18" t="s">
        <v>147</v>
      </c>
      <c r="E173" s="18" t="s">
        <v>147</v>
      </c>
      <c r="F173" s="16" t="s">
        <v>147</v>
      </c>
      <c r="G173" s="18" t="s">
        <v>147</v>
      </c>
      <c r="H173" s="18" t="s">
        <v>147</v>
      </c>
      <c r="I173" s="18"/>
      <c r="J173" s="18" t="s">
        <v>147</v>
      </c>
      <c r="K173" s="18" t="s">
        <v>147</v>
      </c>
      <c r="L173" s="18"/>
      <c r="M173" s="18" t="s">
        <v>147</v>
      </c>
      <c r="N173" s="18" t="s">
        <v>147</v>
      </c>
      <c r="O173" s="18"/>
      <c r="P173" s="18" t="s">
        <v>147</v>
      </c>
      <c r="Q173" s="18" t="s">
        <v>147</v>
      </c>
      <c r="R173" s="18"/>
      <c r="S173" s="16" t="s">
        <v>147</v>
      </c>
      <c r="T173" s="22"/>
      <c r="U173" s="46"/>
    </row>
    <row r="174" spans="4:21" ht="12.75">
      <c r="D174" s="18" t="s">
        <v>147</v>
      </c>
      <c r="E174" s="18" t="s">
        <v>147</v>
      </c>
      <c r="F174" s="16" t="s">
        <v>147</v>
      </c>
      <c r="G174" s="18" t="s">
        <v>147</v>
      </c>
      <c r="H174" s="18" t="s">
        <v>147</v>
      </c>
      <c r="I174" s="18"/>
      <c r="J174" s="18" t="s">
        <v>147</v>
      </c>
      <c r="K174" s="18" t="s">
        <v>147</v>
      </c>
      <c r="L174" s="18"/>
      <c r="M174" s="18" t="s">
        <v>147</v>
      </c>
      <c r="N174" s="18" t="s">
        <v>147</v>
      </c>
      <c r="O174" s="18"/>
      <c r="P174" s="18" t="s">
        <v>147</v>
      </c>
      <c r="Q174" s="18" t="s">
        <v>147</v>
      </c>
      <c r="R174" s="18"/>
      <c r="S174" s="16" t="s">
        <v>147</v>
      </c>
      <c r="T174" s="22"/>
      <c r="U174" s="46"/>
    </row>
    <row r="175" spans="4:21" ht="12.75">
      <c r="D175" s="18" t="s">
        <v>147</v>
      </c>
      <c r="E175" s="18" t="s">
        <v>147</v>
      </c>
      <c r="F175" s="16" t="s">
        <v>147</v>
      </c>
      <c r="G175" s="18" t="s">
        <v>147</v>
      </c>
      <c r="H175" s="18" t="s">
        <v>147</v>
      </c>
      <c r="I175" s="18"/>
      <c r="J175" s="18" t="s">
        <v>147</v>
      </c>
      <c r="K175" s="18" t="s">
        <v>147</v>
      </c>
      <c r="L175" s="18"/>
      <c r="M175" s="18" t="s">
        <v>147</v>
      </c>
      <c r="N175" s="18" t="s">
        <v>147</v>
      </c>
      <c r="O175" s="18"/>
      <c r="P175" s="18" t="s">
        <v>147</v>
      </c>
      <c r="Q175" s="18" t="s">
        <v>147</v>
      </c>
      <c r="R175" s="18"/>
      <c r="S175" s="16" t="s">
        <v>147</v>
      </c>
      <c r="T175" s="22"/>
      <c r="U175" s="46"/>
    </row>
    <row r="176" spans="4:21" ht="12.75">
      <c r="D176" s="18" t="s">
        <v>147</v>
      </c>
      <c r="E176" s="18" t="s">
        <v>147</v>
      </c>
      <c r="F176" s="16" t="s">
        <v>147</v>
      </c>
      <c r="G176" s="18" t="s">
        <v>147</v>
      </c>
      <c r="H176" s="18" t="s">
        <v>147</v>
      </c>
      <c r="I176" s="18"/>
      <c r="J176" s="18" t="s">
        <v>147</v>
      </c>
      <c r="K176" s="18" t="s">
        <v>147</v>
      </c>
      <c r="L176" s="18"/>
      <c r="M176" s="18" t="s">
        <v>147</v>
      </c>
      <c r="N176" s="18" t="s">
        <v>147</v>
      </c>
      <c r="O176" s="18"/>
      <c r="P176" s="18" t="s">
        <v>147</v>
      </c>
      <c r="Q176" s="18" t="s">
        <v>147</v>
      </c>
      <c r="R176" s="18"/>
      <c r="S176" s="16" t="s">
        <v>147</v>
      </c>
      <c r="T176" s="22"/>
      <c r="U176" s="46"/>
    </row>
    <row r="177" spans="4:21" ht="12.75">
      <c r="D177" s="18" t="s">
        <v>147</v>
      </c>
      <c r="E177" s="18" t="s">
        <v>147</v>
      </c>
      <c r="F177" s="16" t="s">
        <v>147</v>
      </c>
      <c r="G177" s="18" t="s">
        <v>147</v>
      </c>
      <c r="H177" s="18" t="s">
        <v>147</v>
      </c>
      <c r="I177" s="18"/>
      <c r="J177" s="18" t="s">
        <v>147</v>
      </c>
      <c r="K177" s="18" t="s">
        <v>147</v>
      </c>
      <c r="L177" s="18"/>
      <c r="M177" s="18" t="s">
        <v>147</v>
      </c>
      <c r="N177" s="18" t="s">
        <v>147</v>
      </c>
      <c r="O177" s="18"/>
      <c r="P177" s="18" t="s">
        <v>147</v>
      </c>
      <c r="Q177" s="18" t="s">
        <v>147</v>
      </c>
      <c r="R177" s="18"/>
      <c r="S177" s="16" t="s">
        <v>147</v>
      </c>
      <c r="T177" s="22"/>
      <c r="U177" s="46"/>
    </row>
    <row r="178" spans="4:21" ht="12.75">
      <c r="D178" s="18" t="s">
        <v>147</v>
      </c>
      <c r="E178" s="18" t="s">
        <v>147</v>
      </c>
      <c r="F178" s="16" t="s">
        <v>147</v>
      </c>
      <c r="G178" s="18" t="s">
        <v>147</v>
      </c>
      <c r="H178" s="18" t="s">
        <v>147</v>
      </c>
      <c r="I178" s="18"/>
      <c r="J178" s="18" t="s">
        <v>147</v>
      </c>
      <c r="K178" s="18" t="s">
        <v>147</v>
      </c>
      <c r="L178" s="18"/>
      <c r="M178" s="18" t="s">
        <v>147</v>
      </c>
      <c r="N178" s="18" t="s">
        <v>147</v>
      </c>
      <c r="O178" s="18"/>
      <c r="P178" s="18" t="s">
        <v>147</v>
      </c>
      <c r="Q178" s="18" t="s">
        <v>147</v>
      </c>
      <c r="R178" s="18"/>
      <c r="S178" s="16" t="s">
        <v>147</v>
      </c>
      <c r="T178" s="22"/>
      <c r="U178" s="46"/>
    </row>
    <row r="179" spans="4:21" ht="12.75">
      <c r="D179" s="18" t="s">
        <v>147</v>
      </c>
      <c r="E179" s="18" t="s">
        <v>147</v>
      </c>
      <c r="F179" s="16" t="s">
        <v>147</v>
      </c>
      <c r="G179" s="18" t="s">
        <v>147</v>
      </c>
      <c r="H179" s="18" t="s">
        <v>147</v>
      </c>
      <c r="I179" s="18"/>
      <c r="J179" s="18" t="s">
        <v>147</v>
      </c>
      <c r="K179" s="18" t="s">
        <v>147</v>
      </c>
      <c r="L179" s="18"/>
      <c r="M179" s="18" t="s">
        <v>147</v>
      </c>
      <c r="N179" s="18" t="s">
        <v>147</v>
      </c>
      <c r="O179" s="18"/>
      <c r="P179" s="18" t="s">
        <v>147</v>
      </c>
      <c r="Q179" s="18" t="s">
        <v>147</v>
      </c>
      <c r="R179" s="18"/>
      <c r="S179" s="16" t="s">
        <v>147</v>
      </c>
      <c r="T179" s="22"/>
      <c r="U179" s="46"/>
    </row>
    <row r="180" spans="4:21" ht="12.75">
      <c r="D180" s="18" t="s">
        <v>147</v>
      </c>
      <c r="E180" s="18" t="s">
        <v>147</v>
      </c>
      <c r="F180" s="16" t="s">
        <v>147</v>
      </c>
      <c r="G180" s="18" t="s">
        <v>147</v>
      </c>
      <c r="H180" s="18" t="s">
        <v>147</v>
      </c>
      <c r="I180" s="18"/>
      <c r="J180" s="18" t="s">
        <v>147</v>
      </c>
      <c r="K180" s="18" t="s">
        <v>147</v>
      </c>
      <c r="L180" s="18"/>
      <c r="M180" s="18" t="s">
        <v>147</v>
      </c>
      <c r="N180" s="18" t="s">
        <v>147</v>
      </c>
      <c r="O180" s="18"/>
      <c r="P180" s="18" t="s">
        <v>147</v>
      </c>
      <c r="Q180" s="18" t="s">
        <v>147</v>
      </c>
      <c r="R180" s="18"/>
      <c r="S180" s="16" t="s">
        <v>147</v>
      </c>
      <c r="T180" s="22"/>
      <c r="U180" s="46"/>
    </row>
    <row r="181" spans="4:21" ht="12.75">
      <c r="D181" s="18" t="s">
        <v>147</v>
      </c>
      <c r="E181" s="18" t="s">
        <v>147</v>
      </c>
      <c r="F181" s="16" t="s">
        <v>147</v>
      </c>
      <c r="G181" s="18" t="s">
        <v>147</v>
      </c>
      <c r="H181" s="18" t="s">
        <v>147</v>
      </c>
      <c r="I181" s="18"/>
      <c r="J181" s="18" t="s">
        <v>147</v>
      </c>
      <c r="K181" s="18" t="s">
        <v>147</v>
      </c>
      <c r="L181" s="18"/>
      <c r="M181" s="18" t="s">
        <v>147</v>
      </c>
      <c r="N181" s="18" t="s">
        <v>147</v>
      </c>
      <c r="O181" s="18"/>
      <c r="P181" s="18" t="s">
        <v>147</v>
      </c>
      <c r="Q181" s="18" t="s">
        <v>147</v>
      </c>
      <c r="R181" s="18"/>
      <c r="S181" s="16" t="s">
        <v>147</v>
      </c>
      <c r="T181" s="22"/>
      <c r="U181" s="46"/>
    </row>
  </sheetData>
  <mergeCells count="3">
    <mergeCell ref="B141:S141"/>
    <mergeCell ref="B139:S139"/>
    <mergeCell ref="B140:S140"/>
  </mergeCells>
  <conditionalFormatting sqref="B2">
    <cfRule type="expression" priority="1" dxfId="0" stopIfTrue="1">
      <formula>A1 &gt; 30</formula>
    </cfRule>
  </conditionalFormatting>
  <printOptions/>
  <pageMargins left="0.75" right="0.75" top="1" bottom="1" header="0.5" footer="0.5"/>
  <pageSetup horizontalDpi="600" verticalDpi="600" orientation="landscape" scale="80" r:id="rId1"/>
  <headerFooter alignWithMargins="0">
    <oddFooter>&amp;LBonneville Power Administration
August 9, 2016&amp;CTable 2
Page &amp;P</oddFooter>
  </headerFooter>
  <rowBreaks count="3" manualBreakCount="3">
    <brk id="41" max="16383" man="1"/>
    <brk id="80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81"/>
  <sheetViews>
    <sheetView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F4" sqref="F4:H137"/>
    </sheetView>
  </sheetViews>
  <sheetFormatPr defaultColWidth="9.140625" defaultRowHeight="12.75" outlineLevelRow="1" outlineLevelCol="1"/>
  <cols>
    <col min="1" max="1" width="9.57421875" style="0" hidden="1" customWidth="1"/>
    <col min="2" max="2" width="9.28125" style="0" bestFit="1" customWidth="1"/>
    <col min="3" max="3" width="26.57421875" style="0" bestFit="1" customWidth="1"/>
    <col min="4" max="5" width="10.140625" style="0" customWidth="1" outlineLevel="1"/>
    <col min="6" max="8" width="10.140625" style="0" customWidth="1"/>
    <col min="9" max="9" width="10.140625" style="22" customWidth="1"/>
    <col min="10" max="12" width="8.7109375" style="23" customWidth="1"/>
    <col min="13" max="14" width="11.140625" style="0" bestFit="1" customWidth="1"/>
    <col min="15" max="15" width="11.140625" style="0" customWidth="1"/>
    <col min="16" max="17" width="10.140625" style="0" customWidth="1"/>
    <col min="20" max="21" width="9.57421875" style="0" bestFit="1" customWidth="1"/>
  </cols>
  <sheetData>
    <row r="1" spans="2:15" s="1" customFormat="1" ht="15.75">
      <c r="B1" s="2" t="s">
        <v>184</v>
      </c>
      <c r="C1" s="3"/>
      <c r="D1" s="4"/>
      <c r="E1" s="4"/>
      <c r="F1" s="5"/>
      <c r="G1" s="5"/>
      <c r="H1" s="5"/>
      <c r="I1" s="6"/>
      <c r="J1" s="4"/>
      <c r="K1" s="4"/>
      <c r="L1" s="4"/>
      <c r="M1" s="4"/>
      <c r="N1" s="4"/>
      <c r="O1" s="4"/>
    </row>
    <row r="2" spans="1:18" s="1" customFormat="1" ht="28.5" customHeight="1" outlineLevel="1">
      <c r="A2" s="7" t="s">
        <v>0</v>
      </c>
      <c r="B2" s="8"/>
      <c r="C2" s="3"/>
      <c r="D2" s="4"/>
      <c r="E2" s="4"/>
      <c r="F2" s="11" t="s">
        <v>148</v>
      </c>
      <c r="G2" s="11" t="s">
        <v>2</v>
      </c>
      <c r="H2" s="11" t="s">
        <v>3</v>
      </c>
      <c r="I2" s="10" t="s">
        <v>4</v>
      </c>
      <c r="J2" s="10" t="s">
        <v>5</v>
      </c>
      <c r="K2" s="10" t="s">
        <v>149</v>
      </c>
      <c r="L2" s="10" t="s">
        <v>150</v>
      </c>
      <c r="M2" s="10" t="s">
        <v>6</v>
      </c>
      <c r="N2" s="10" t="s">
        <v>7</v>
      </c>
      <c r="O2" s="10" t="s">
        <v>8</v>
      </c>
      <c r="P2" s="10" t="s">
        <v>179</v>
      </c>
      <c r="Q2" s="10" t="s">
        <v>180</v>
      </c>
      <c r="R2" s="10" t="s">
        <v>181</v>
      </c>
    </row>
    <row r="3" spans="1:18" s="1" customFormat="1" ht="48.75" customHeight="1">
      <c r="A3" s="12" t="s">
        <v>9</v>
      </c>
      <c r="B3" s="27" t="s">
        <v>10</v>
      </c>
      <c r="C3" s="27" t="s">
        <v>11</v>
      </c>
      <c r="D3" s="24" t="s">
        <v>12</v>
      </c>
      <c r="E3" s="24" t="s">
        <v>13</v>
      </c>
      <c r="F3" s="27" t="s">
        <v>172</v>
      </c>
      <c r="G3" s="27" t="s">
        <v>173</v>
      </c>
      <c r="H3" s="27" t="s">
        <v>174</v>
      </c>
      <c r="I3" s="28" t="s">
        <v>175</v>
      </c>
      <c r="J3" s="31" t="s">
        <v>185</v>
      </c>
      <c r="K3" s="31" t="s">
        <v>186</v>
      </c>
      <c r="L3" s="31" t="s">
        <v>187</v>
      </c>
      <c r="M3" s="31" t="s">
        <v>188</v>
      </c>
      <c r="N3" s="31" t="s">
        <v>189</v>
      </c>
      <c r="O3" s="31" t="s">
        <v>190</v>
      </c>
      <c r="P3" s="31" t="s">
        <v>191</v>
      </c>
      <c r="Q3" s="31" t="s">
        <v>192</v>
      </c>
      <c r="R3" s="31" t="s">
        <v>193</v>
      </c>
    </row>
    <row r="4" spans="2:27" ht="12.75">
      <c r="B4" s="13">
        <v>10015</v>
      </c>
      <c r="C4" s="14" t="s">
        <v>14</v>
      </c>
      <c r="D4" s="15">
        <f>RHWM!D4</f>
        <v>1</v>
      </c>
      <c r="E4" s="15">
        <f>RHWM!E4</f>
        <v>0</v>
      </c>
      <c r="F4" s="17">
        <v>0.761</v>
      </c>
      <c r="G4" s="17">
        <v>0.761</v>
      </c>
      <c r="H4" s="17">
        <v>0.76</v>
      </c>
      <c r="I4" s="17">
        <v>0.565</v>
      </c>
      <c r="J4" s="17">
        <v>0.196</v>
      </c>
      <c r="K4" s="17">
        <v>0.196</v>
      </c>
      <c r="L4" s="17">
        <v>0.195</v>
      </c>
      <c r="M4" s="17">
        <v>0.196</v>
      </c>
      <c r="N4" s="17">
        <v>0.196</v>
      </c>
      <c r="O4" s="17">
        <v>0.195</v>
      </c>
      <c r="P4" s="17">
        <v>0</v>
      </c>
      <c r="Q4" s="17">
        <v>0</v>
      </c>
      <c r="R4" s="17">
        <v>0</v>
      </c>
      <c r="S4" s="45"/>
      <c r="T4" s="45"/>
      <c r="U4" s="45"/>
      <c r="V4" s="45"/>
      <c r="W4" s="45"/>
      <c r="X4" s="45"/>
      <c r="Y4" s="45"/>
      <c r="Z4" s="45"/>
      <c r="AA4" s="45"/>
    </row>
    <row r="5" spans="2:27" ht="12.75">
      <c r="B5" s="13">
        <v>10024</v>
      </c>
      <c r="C5" s="14" t="s">
        <v>15</v>
      </c>
      <c r="D5" s="15">
        <f>RHWM!D5</f>
        <v>1</v>
      </c>
      <c r="E5" s="15">
        <f>RHWM!E5</f>
        <v>0</v>
      </c>
      <c r="F5" s="17">
        <v>212.747</v>
      </c>
      <c r="G5" s="17">
        <v>213.645</v>
      </c>
      <c r="H5" s="17">
        <v>213.821</v>
      </c>
      <c r="I5" s="17">
        <v>197.793</v>
      </c>
      <c r="J5" s="17">
        <v>14.954</v>
      </c>
      <c r="K5" s="17">
        <v>15.852</v>
      </c>
      <c r="L5" s="17">
        <v>16.028</v>
      </c>
      <c r="M5" s="17">
        <v>0</v>
      </c>
      <c r="N5" s="17">
        <v>0</v>
      </c>
      <c r="O5" s="17">
        <v>0</v>
      </c>
      <c r="P5" s="17">
        <v>14.954</v>
      </c>
      <c r="Q5" s="17">
        <v>15.852</v>
      </c>
      <c r="R5" s="17">
        <v>16.028</v>
      </c>
      <c r="S5" s="45"/>
      <c r="T5" s="45"/>
      <c r="U5" s="45"/>
      <c r="V5" s="45"/>
      <c r="W5" s="45"/>
      <c r="X5" s="45"/>
      <c r="Y5" s="45"/>
      <c r="Z5" s="45"/>
      <c r="AA5" s="45"/>
    </row>
    <row r="6" spans="2:27" ht="12.75">
      <c r="B6" s="13">
        <v>10025</v>
      </c>
      <c r="C6" s="14" t="s">
        <v>16</v>
      </c>
      <c r="D6" s="15">
        <f>RHWM!D6</f>
        <v>1</v>
      </c>
      <c r="E6" s="15">
        <f>RHWM!E6</f>
        <v>0</v>
      </c>
      <c r="F6" s="17">
        <v>74.805</v>
      </c>
      <c r="G6" s="17">
        <v>75.47</v>
      </c>
      <c r="H6" s="17">
        <v>75.931</v>
      </c>
      <c r="I6" s="17">
        <v>58.73</v>
      </c>
      <c r="J6" s="17">
        <v>16.075</v>
      </c>
      <c r="K6" s="17">
        <v>16.74</v>
      </c>
      <c r="L6" s="17">
        <v>17.201</v>
      </c>
      <c r="M6" s="17">
        <v>0</v>
      </c>
      <c r="N6" s="17">
        <v>0</v>
      </c>
      <c r="O6" s="17">
        <v>0</v>
      </c>
      <c r="P6" s="17">
        <v>16.075</v>
      </c>
      <c r="Q6" s="17">
        <v>16.74</v>
      </c>
      <c r="R6" s="17">
        <v>17.201</v>
      </c>
      <c r="S6" s="45"/>
      <c r="T6" s="45"/>
      <c r="U6" s="45"/>
      <c r="V6" s="45"/>
      <c r="W6" s="45"/>
      <c r="X6" s="45"/>
      <c r="Y6" s="45"/>
      <c r="Z6" s="45"/>
      <c r="AA6" s="45"/>
    </row>
    <row r="7" spans="2:27" ht="12.75">
      <c r="B7" s="13">
        <v>10027</v>
      </c>
      <c r="C7" s="14" t="s">
        <v>17</v>
      </c>
      <c r="D7" s="15">
        <f>RHWM!D7</f>
        <v>1</v>
      </c>
      <c r="E7" s="15">
        <f>RHWM!E7</f>
        <v>0</v>
      </c>
      <c r="F7" s="17">
        <v>68.318</v>
      </c>
      <c r="G7" s="17">
        <v>68.653</v>
      </c>
      <c r="H7" s="17">
        <v>68.838</v>
      </c>
      <c r="I7" s="17">
        <v>60.241</v>
      </c>
      <c r="J7" s="17">
        <v>8.077</v>
      </c>
      <c r="K7" s="17">
        <v>8.412</v>
      </c>
      <c r="L7" s="17">
        <v>8.597</v>
      </c>
      <c r="M7" s="17">
        <v>0</v>
      </c>
      <c r="N7" s="17">
        <v>0</v>
      </c>
      <c r="O7" s="17">
        <v>0</v>
      </c>
      <c r="P7" s="17">
        <v>8.077</v>
      </c>
      <c r="Q7" s="17">
        <v>8.412</v>
      </c>
      <c r="R7" s="17">
        <v>8.597</v>
      </c>
      <c r="S7" s="45"/>
      <c r="T7" s="45"/>
      <c r="U7" s="45"/>
      <c r="V7" s="45"/>
      <c r="W7" s="45"/>
      <c r="X7" s="45"/>
      <c r="Y7" s="45"/>
      <c r="Z7" s="45"/>
      <c r="AA7" s="45"/>
    </row>
    <row r="8" spans="2:27" ht="12.75">
      <c r="B8" s="13">
        <v>10029</v>
      </c>
      <c r="C8" s="14" t="s">
        <v>18</v>
      </c>
      <c r="D8" s="15">
        <f>RHWM!D8</f>
        <v>0</v>
      </c>
      <c r="E8" s="15">
        <f>RHWM!E8</f>
        <v>1</v>
      </c>
      <c r="F8" s="17">
        <v>23.213</v>
      </c>
      <c r="G8" s="17">
        <v>24.409</v>
      </c>
      <c r="H8" s="17">
        <v>24.669</v>
      </c>
      <c r="I8" s="17">
        <v>17.342</v>
      </c>
      <c r="J8" s="17">
        <v>5.871</v>
      </c>
      <c r="K8" s="17">
        <v>7.067</v>
      </c>
      <c r="L8" s="17">
        <v>7.327</v>
      </c>
      <c r="M8" s="17">
        <v>0</v>
      </c>
      <c r="N8" s="17">
        <v>0</v>
      </c>
      <c r="O8" s="17">
        <v>0</v>
      </c>
      <c r="P8" s="17">
        <v>5.871</v>
      </c>
      <c r="Q8" s="17">
        <v>7.067</v>
      </c>
      <c r="R8" s="17">
        <v>7.327</v>
      </c>
      <c r="S8" s="45"/>
      <c r="T8" s="45"/>
      <c r="U8" s="45"/>
      <c r="V8" s="45"/>
      <c r="W8" s="45"/>
      <c r="X8" s="45"/>
      <c r="Y8" s="45"/>
      <c r="Z8" s="45"/>
      <c r="AA8" s="45"/>
    </row>
    <row r="9" spans="2:27" ht="12.75">
      <c r="B9" s="13">
        <v>10044</v>
      </c>
      <c r="C9" s="14" t="s">
        <v>19</v>
      </c>
      <c r="D9" s="15">
        <f>RHWM!D9</f>
        <v>1</v>
      </c>
      <c r="E9" s="15">
        <f>RHWM!E9</f>
        <v>0</v>
      </c>
      <c r="F9" s="17">
        <v>22.338</v>
      </c>
      <c r="G9" s="17">
        <v>22.45</v>
      </c>
      <c r="H9" s="17">
        <v>22.556</v>
      </c>
      <c r="I9" s="17">
        <v>19.993</v>
      </c>
      <c r="J9" s="17">
        <v>2.345</v>
      </c>
      <c r="K9" s="17">
        <v>2.457</v>
      </c>
      <c r="L9" s="17">
        <v>2.563</v>
      </c>
      <c r="M9" s="17">
        <v>0</v>
      </c>
      <c r="N9" s="17">
        <v>0</v>
      </c>
      <c r="O9" s="17">
        <v>0</v>
      </c>
      <c r="P9" s="17">
        <v>2.345</v>
      </c>
      <c r="Q9" s="17">
        <v>2.457</v>
      </c>
      <c r="R9" s="17">
        <v>2.563</v>
      </c>
      <c r="S9" s="45"/>
      <c r="T9" s="45"/>
      <c r="U9" s="45"/>
      <c r="V9" s="45"/>
      <c r="W9" s="45"/>
      <c r="X9" s="45"/>
      <c r="Y9" s="45"/>
      <c r="Z9" s="45"/>
      <c r="AA9" s="45"/>
    </row>
    <row r="10" spans="2:27" ht="12.75">
      <c r="B10" s="13">
        <v>10046</v>
      </c>
      <c r="C10" s="14" t="s">
        <v>20</v>
      </c>
      <c r="D10" s="15">
        <f>RHWM!D10</f>
        <v>0</v>
      </c>
      <c r="E10" s="15">
        <f>RHWM!E10</f>
        <v>1</v>
      </c>
      <c r="F10" s="17">
        <v>102.441</v>
      </c>
      <c r="G10" s="17">
        <v>103.89</v>
      </c>
      <c r="H10" s="17">
        <v>105.331</v>
      </c>
      <c r="I10" s="17">
        <v>80.576</v>
      </c>
      <c r="J10" s="17">
        <v>21.865</v>
      </c>
      <c r="K10" s="17">
        <v>23.314</v>
      </c>
      <c r="L10" s="17">
        <v>24.755</v>
      </c>
      <c r="M10" s="17">
        <v>0</v>
      </c>
      <c r="N10" s="17">
        <v>0</v>
      </c>
      <c r="O10" s="17">
        <v>0</v>
      </c>
      <c r="P10" s="17">
        <v>21.865</v>
      </c>
      <c r="Q10" s="17">
        <v>23.314</v>
      </c>
      <c r="R10" s="17">
        <v>24.755</v>
      </c>
      <c r="S10" s="45"/>
      <c r="T10" s="45"/>
      <c r="U10" s="45"/>
      <c r="V10" s="45"/>
      <c r="W10" s="45"/>
      <c r="X10" s="45"/>
      <c r="Y10" s="45"/>
      <c r="Z10" s="45"/>
      <c r="AA10" s="45"/>
    </row>
    <row r="11" spans="2:27" ht="12.75">
      <c r="B11" s="13">
        <v>10047</v>
      </c>
      <c r="C11" s="14" t="s">
        <v>21</v>
      </c>
      <c r="D11" s="15">
        <f>RHWM!D11</f>
        <v>1</v>
      </c>
      <c r="E11" s="15">
        <f>RHWM!E11</f>
        <v>0</v>
      </c>
      <c r="F11" s="17">
        <v>151.52</v>
      </c>
      <c r="G11" s="17">
        <v>151.672</v>
      </c>
      <c r="H11" s="17">
        <v>151.976</v>
      </c>
      <c r="I11" s="17">
        <v>154.232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45"/>
      <c r="T11" s="45"/>
      <c r="U11" s="45"/>
      <c r="V11" s="45"/>
      <c r="W11" s="45"/>
      <c r="X11" s="45"/>
      <c r="Y11" s="45"/>
      <c r="Z11" s="45"/>
      <c r="AA11" s="45"/>
    </row>
    <row r="12" spans="2:27" ht="12.75">
      <c r="B12" s="13">
        <v>10055</v>
      </c>
      <c r="C12" s="14" t="s">
        <v>22</v>
      </c>
      <c r="D12" s="15">
        <f>RHWM!D12</f>
        <v>1</v>
      </c>
      <c r="E12" s="15">
        <f>RHWM!E12</f>
        <v>0</v>
      </c>
      <c r="F12" s="17">
        <v>0.466</v>
      </c>
      <c r="G12" s="17">
        <v>0.469</v>
      </c>
      <c r="H12" s="17">
        <v>0.471</v>
      </c>
      <c r="I12" s="17">
        <v>0.392</v>
      </c>
      <c r="J12" s="17">
        <v>0.074</v>
      </c>
      <c r="K12" s="17">
        <v>0.077</v>
      </c>
      <c r="L12" s="17">
        <v>0.079</v>
      </c>
      <c r="M12" s="17">
        <v>0.074</v>
      </c>
      <c r="N12" s="17">
        <v>0.077</v>
      </c>
      <c r="O12" s="17">
        <v>0.079</v>
      </c>
      <c r="P12" s="17">
        <v>0</v>
      </c>
      <c r="Q12" s="17">
        <v>0</v>
      </c>
      <c r="R12" s="17">
        <v>0</v>
      </c>
      <c r="S12" s="45"/>
      <c r="T12" s="45"/>
      <c r="U12" s="45"/>
      <c r="V12" s="45"/>
      <c r="W12" s="45"/>
      <c r="X12" s="45"/>
      <c r="Y12" s="45"/>
      <c r="Z12" s="45"/>
      <c r="AA12" s="45"/>
    </row>
    <row r="13" spans="2:27" ht="12.75">
      <c r="B13" s="13">
        <v>10057</v>
      </c>
      <c r="C13" s="14" t="s">
        <v>23</v>
      </c>
      <c r="D13" s="15">
        <f>RHWM!D13</f>
        <v>1</v>
      </c>
      <c r="E13" s="15">
        <f>RHWM!E13</f>
        <v>0</v>
      </c>
      <c r="F13" s="17">
        <v>19.218</v>
      </c>
      <c r="G13" s="17">
        <v>19.218</v>
      </c>
      <c r="H13" s="17">
        <v>19.223</v>
      </c>
      <c r="I13" s="17">
        <v>20.74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45"/>
      <c r="T13" s="45"/>
      <c r="U13" s="45"/>
      <c r="V13" s="45"/>
      <c r="W13" s="45"/>
      <c r="X13" s="45"/>
      <c r="Y13" s="45"/>
      <c r="Z13" s="45"/>
      <c r="AA13" s="45"/>
    </row>
    <row r="14" spans="2:27" ht="12.75">
      <c r="B14" s="13">
        <v>10059</v>
      </c>
      <c r="C14" s="14" t="s">
        <v>24</v>
      </c>
      <c r="D14" s="15">
        <f>RHWM!D14</f>
        <v>1</v>
      </c>
      <c r="E14" s="15">
        <f>RHWM!E14</f>
        <v>0</v>
      </c>
      <c r="F14" s="17">
        <v>7.735</v>
      </c>
      <c r="G14" s="17">
        <v>7.735</v>
      </c>
      <c r="H14" s="17">
        <v>7.735</v>
      </c>
      <c r="I14" s="17">
        <v>7.52</v>
      </c>
      <c r="J14" s="17">
        <v>0.215</v>
      </c>
      <c r="K14" s="17">
        <v>0.215</v>
      </c>
      <c r="L14" s="17">
        <v>0.215</v>
      </c>
      <c r="M14" s="17">
        <v>0.215</v>
      </c>
      <c r="N14" s="17">
        <v>0.215</v>
      </c>
      <c r="O14" s="17">
        <v>0.215</v>
      </c>
      <c r="P14" s="17">
        <v>0</v>
      </c>
      <c r="Q14" s="17">
        <v>0</v>
      </c>
      <c r="R14" s="17">
        <v>0</v>
      </c>
      <c r="S14" s="45"/>
      <c r="T14" s="45"/>
      <c r="U14" s="45"/>
      <c r="V14" s="45"/>
      <c r="W14" s="45"/>
      <c r="X14" s="45"/>
      <c r="Y14" s="45"/>
      <c r="Z14" s="45"/>
      <c r="AA14" s="45"/>
    </row>
    <row r="15" spans="2:27" ht="12.75">
      <c r="B15" s="13">
        <v>10061</v>
      </c>
      <c r="C15" s="14" t="s">
        <v>25</v>
      </c>
      <c r="D15" s="15">
        <f>RHWM!D15</f>
        <v>1</v>
      </c>
      <c r="E15" s="15">
        <f>RHWM!E15</f>
        <v>0</v>
      </c>
      <c r="F15" s="17">
        <v>11.823</v>
      </c>
      <c r="G15" s="17">
        <v>12.473</v>
      </c>
      <c r="H15" s="17">
        <v>13.11</v>
      </c>
      <c r="I15" s="17">
        <v>8.61</v>
      </c>
      <c r="J15" s="17">
        <v>3.213</v>
      </c>
      <c r="K15" s="17">
        <v>3.863</v>
      </c>
      <c r="L15" s="17">
        <v>4.5</v>
      </c>
      <c r="M15" s="17">
        <v>0</v>
      </c>
      <c r="N15" s="17">
        <v>0</v>
      </c>
      <c r="O15" s="17">
        <v>0</v>
      </c>
      <c r="P15" s="17">
        <v>3.213</v>
      </c>
      <c r="Q15" s="17">
        <v>3.863</v>
      </c>
      <c r="R15" s="17">
        <v>4.5</v>
      </c>
      <c r="S15" s="45"/>
      <c r="T15" s="45"/>
      <c r="U15" s="45"/>
      <c r="V15" s="45"/>
      <c r="W15" s="45"/>
      <c r="X15" s="45"/>
      <c r="Y15" s="45"/>
      <c r="Z15" s="45"/>
      <c r="AA15" s="45"/>
    </row>
    <row r="16" spans="2:27" ht="12.75">
      <c r="B16" s="13">
        <v>10062</v>
      </c>
      <c r="C16" s="14" t="s">
        <v>26</v>
      </c>
      <c r="D16" s="15">
        <f>RHWM!D16</f>
        <v>1</v>
      </c>
      <c r="E16" s="15">
        <f>RHWM!E16</f>
        <v>0</v>
      </c>
      <c r="F16" s="17">
        <v>7.28</v>
      </c>
      <c r="G16" s="17">
        <v>7.393</v>
      </c>
      <c r="H16" s="17">
        <v>7.507</v>
      </c>
      <c r="I16" s="17">
        <v>5.237</v>
      </c>
      <c r="J16" s="17">
        <v>2.043</v>
      </c>
      <c r="K16" s="17">
        <v>2.156</v>
      </c>
      <c r="L16" s="17">
        <v>2.27</v>
      </c>
      <c r="M16" s="17">
        <v>0</v>
      </c>
      <c r="N16" s="17">
        <v>0</v>
      </c>
      <c r="O16" s="17">
        <v>0</v>
      </c>
      <c r="P16" s="17">
        <v>2.043</v>
      </c>
      <c r="Q16" s="17">
        <v>2.156</v>
      </c>
      <c r="R16" s="17">
        <v>2.27</v>
      </c>
      <c r="S16" s="45"/>
      <c r="T16" s="45"/>
      <c r="U16" s="45"/>
      <c r="V16" s="45"/>
      <c r="W16" s="45"/>
      <c r="X16" s="45"/>
      <c r="Y16" s="45"/>
      <c r="Z16" s="45"/>
      <c r="AA16" s="45"/>
    </row>
    <row r="17" spans="2:27" ht="12.75">
      <c r="B17" s="13">
        <v>10064</v>
      </c>
      <c r="C17" s="14" t="s">
        <v>27</v>
      </c>
      <c r="D17" s="15">
        <f>RHWM!D17</f>
        <v>1</v>
      </c>
      <c r="E17" s="15">
        <f>RHWM!E17</f>
        <v>0</v>
      </c>
      <c r="F17" s="17">
        <v>21.322</v>
      </c>
      <c r="G17" s="17">
        <v>21.35</v>
      </c>
      <c r="H17" s="17">
        <v>21.371</v>
      </c>
      <c r="I17" s="17">
        <v>13.845</v>
      </c>
      <c r="J17" s="17">
        <v>7.477</v>
      </c>
      <c r="K17" s="17">
        <v>7.505</v>
      </c>
      <c r="L17" s="17">
        <v>7.526</v>
      </c>
      <c r="M17" s="17">
        <v>0</v>
      </c>
      <c r="N17" s="17">
        <v>0</v>
      </c>
      <c r="O17" s="17">
        <v>0</v>
      </c>
      <c r="P17" s="17">
        <v>7.477</v>
      </c>
      <c r="Q17" s="17">
        <v>7.505</v>
      </c>
      <c r="R17" s="17">
        <v>7.526</v>
      </c>
      <c r="S17" s="45"/>
      <c r="T17" s="45"/>
      <c r="U17" s="45"/>
      <c r="V17" s="45"/>
      <c r="W17" s="45"/>
      <c r="X17" s="45"/>
      <c r="Y17" s="45"/>
      <c r="Z17" s="45"/>
      <c r="AA17" s="45"/>
    </row>
    <row r="18" spans="2:27" ht="12.75">
      <c r="B18" s="13">
        <v>10065</v>
      </c>
      <c r="C18" s="14" t="s">
        <v>28</v>
      </c>
      <c r="D18" s="15">
        <f>RHWM!D18</f>
        <v>1</v>
      </c>
      <c r="E18" s="15">
        <f>RHWM!E18</f>
        <v>0</v>
      </c>
      <c r="F18" s="17">
        <v>5.078</v>
      </c>
      <c r="G18" s="17">
        <v>5.313</v>
      </c>
      <c r="H18" s="17">
        <v>5.373</v>
      </c>
      <c r="I18" s="17">
        <v>2.34</v>
      </c>
      <c r="J18" s="17">
        <v>2.738</v>
      </c>
      <c r="K18" s="17">
        <v>2.973</v>
      </c>
      <c r="L18" s="17">
        <v>3.033</v>
      </c>
      <c r="M18" s="17">
        <v>0</v>
      </c>
      <c r="N18" s="17">
        <v>0</v>
      </c>
      <c r="O18" s="17">
        <v>0</v>
      </c>
      <c r="P18" s="17">
        <v>2.738</v>
      </c>
      <c r="Q18" s="17">
        <v>2.973</v>
      </c>
      <c r="R18" s="17">
        <v>3.033</v>
      </c>
      <c r="S18" s="45"/>
      <c r="T18" s="45"/>
      <c r="U18" s="45"/>
      <c r="V18" s="45"/>
      <c r="W18" s="45"/>
      <c r="X18" s="45"/>
      <c r="Y18" s="45"/>
      <c r="Z18" s="45"/>
      <c r="AA18" s="45"/>
    </row>
    <row r="19" spans="2:27" ht="12.75">
      <c r="B19" s="13">
        <v>10066</v>
      </c>
      <c r="C19" s="14" t="s">
        <v>29</v>
      </c>
      <c r="D19" s="15">
        <f>RHWM!D19</f>
        <v>1</v>
      </c>
      <c r="E19" s="15">
        <f>RHWM!E19</f>
        <v>0</v>
      </c>
      <c r="F19" s="17">
        <v>26.421</v>
      </c>
      <c r="G19" s="17">
        <v>26.5</v>
      </c>
      <c r="H19" s="17">
        <v>26.595</v>
      </c>
      <c r="I19" s="17">
        <v>23.992</v>
      </c>
      <c r="J19" s="17">
        <v>2.429</v>
      </c>
      <c r="K19" s="17">
        <v>2.508</v>
      </c>
      <c r="L19" s="17">
        <v>2.603</v>
      </c>
      <c r="M19" s="17">
        <v>0</v>
      </c>
      <c r="N19" s="17">
        <v>0</v>
      </c>
      <c r="O19" s="17">
        <v>0</v>
      </c>
      <c r="P19" s="17">
        <v>2.429</v>
      </c>
      <c r="Q19" s="17">
        <v>2.508</v>
      </c>
      <c r="R19" s="17">
        <v>2.603</v>
      </c>
      <c r="S19" s="45"/>
      <c r="T19" s="45"/>
      <c r="U19" s="45"/>
      <c r="V19" s="45"/>
      <c r="W19" s="45"/>
      <c r="X19" s="45"/>
      <c r="Y19" s="45"/>
      <c r="Z19" s="45"/>
      <c r="AA19" s="45"/>
    </row>
    <row r="20" spans="2:27" ht="12.75">
      <c r="B20" s="13">
        <v>10067</v>
      </c>
      <c r="C20" s="14" t="s">
        <v>30</v>
      </c>
      <c r="D20" s="15">
        <f>RHWM!D20</f>
        <v>1</v>
      </c>
      <c r="E20" s="15">
        <f>RHWM!E20</f>
        <v>0</v>
      </c>
      <c r="F20" s="17">
        <v>16.571</v>
      </c>
      <c r="G20" s="17">
        <v>16.703</v>
      </c>
      <c r="H20" s="17">
        <v>16.831</v>
      </c>
      <c r="I20" s="17">
        <v>15.571</v>
      </c>
      <c r="J20" s="17">
        <v>1</v>
      </c>
      <c r="K20" s="17">
        <v>1.132</v>
      </c>
      <c r="L20" s="17">
        <v>1.26</v>
      </c>
      <c r="M20" s="17">
        <v>0</v>
      </c>
      <c r="N20" s="17">
        <v>0</v>
      </c>
      <c r="O20" s="17">
        <v>0</v>
      </c>
      <c r="P20" s="17">
        <v>1</v>
      </c>
      <c r="Q20" s="17">
        <v>1.132</v>
      </c>
      <c r="R20" s="17">
        <v>1.26</v>
      </c>
      <c r="S20" s="45"/>
      <c r="T20" s="45"/>
      <c r="U20" s="45"/>
      <c r="V20" s="45"/>
      <c r="W20" s="45"/>
      <c r="X20" s="45"/>
      <c r="Y20" s="45"/>
      <c r="Z20" s="45"/>
      <c r="AA20" s="45"/>
    </row>
    <row r="21" spans="2:27" ht="12.75">
      <c r="B21" s="13">
        <v>10068</v>
      </c>
      <c r="C21" s="14" t="s">
        <v>31</v>
      </c>
      <c r="D21" s="15">
        <f>RHWM!D21</f>
        <v>1</v>
      </c>
      <c r="E21" s="15">
        <f>RHWM!E21</f>
        <v>0</v>
      </c>
      <c r="F21" s="17">
        <v>2.52</v>
      </c>
      <c r="G21" s="17">
        <v>2.52</v>
      </c>
      <c r="H21" s="17">
        <v>2.519</v>
      </c>
      <c r="I21" s="17">
        <v>2.727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45"/>
      <c r="T21" s="45"/>
      <c r="U21" s="45"/>
      <c r="V21" s="45"/>
      <c r="W21" s="45"/>
      <c r="X21" s="45"/>
      <c r="Y21" s="45"/>
      <c r="Z21" s="45"/>
      <c r="AA21" s="45"/>
    </row>
    <row r="22" spans="2:27" ht="12.75">
      <c r="B22" s="13">
        <v>10070</v>
      </c>
      <c r="C22" s="14" t="s">
        <v>32</v>
      </c>
      <c r="D22" s="15">
        <f>RHWM!D22</f>
        <v>1</v>
      </c>
      <c r="E22" s="15">
        <f>RHWM!E22</f>
        <v>0</v>
      </c>
      <c r="F22" s="17">
        <v>0.422</v>
      </c>
      <c r="G22" s="17">
        <v>0.423</v>
      </c>
      <c r="H22" s="17">
        <v>0.423</v>
      </c>
      <c r="I22" s="17">
        <v>0.353</v>
      </c>
      <c r="J22" s="17">
        <v>0.069</v>
      </c>
      <c r="K22" s="17">
        <v>0.07</v>
      </c>
      <c r="L22" s="17">
        <v>0.07</v>
      </c>
      <c r="M22" s="17">
        <v>0.069</v>
      </c>
      <c r="N22" s="17">
        <v>0.07</v>
      </c>
      <c r="O22" s="17">
        <v>0.07</v>
      </c>
      <c r="P22" s="17">
        <v>0</v>
      </c>
      <c r="Q22" s="17">
        <v>0</v>
      </c>
      <c r="R22" s="17">
        <v>0</v>
      </c>
      <c r="S22" s="45"/>
      <c r="T22" s="45"/>
      <c r="U22" s="45"/>
      <c r="V22" s="45"/>
      <c r="W22" s="45"/>
      <c r="X22" s="45"/>
      <c r="Y22" s="45"/>
      <c r="Z22" s="45"/>
      <c r="AA22" s="45"/>
    </row>
    <row r="23" spans="2:27" ht="12.75">
      <c r="B23" s="13">
        <v>10071</v>
      </c>
      <c r="C23" s="14" t="s">
        <v>33</v>
      </c>
      <c r="D23" s="15">
        <f>RHWM!D23</f>
        <v>1</v>
      </c>
      <c r="E23" s="15">
        <f>RHWM!E23</f>
        <v>0</v>
      </c>
      <c r="F23" s="17">
        <v>1.899</v>
      </c>
      <c r="G23" s="17">
        <v>1.901</v>
      </c>
      <c r="H23" s="17">
        <v>1.901</v>
      </c>
      <c r="I23" s="17">
        <v>1.885</v>
      </c>
      <c r="J23" s="17">
        <v>0.014</v>
      </c>
      <c r="K23" s="17">
        <v>0.016</v>
      </c>
      <c r="L23" s="17">
        <v>0.016</v>
      </c>
      <c r="M23" s="17">
        <v>0.014</v>
      </c>
      <c r="N23" s="17">
        <v>0.016</v>
      </c>
      <c r="O23" s="17">
        <v>0.016</v>
      </c>
      <c r="P23" s="17">
        <v>0</v>
      </c>
      <c r="Q23" s="17">
        <v>0</v>
      </c>
      <c r="R23" s="17">
        <v>0</v>
      </c>
      <c r="S23" s="45"/>
      <c r="T23" s="45"/>
      <c r="U23" s="45"/>
      <c r="V23" s="45"/>
      <c r="W23" s="45"/>
      <c r="X23" s="45"/>
      <c r="Y23" s="45"/>
      <c r="Z23" s="45"/>
      <c r="AA23" s="45"/>
    </row>
    <row r="24" spans="2:27" ht="12.75">
      <c r="B24" s="13">
        <v>10072</v>
      </c>
      <c r="C24" s="14" t="s">
        <v>34</v>
      </c>
      <c r="D24" s="15">
        <f>RHWM!D24</f>
        <v>1</v>
      </c>
      <c r="E24" s="15">
        <f>RHWM!E24</f>
        <v>0</v>
      </c>
      <c r="F24" s="17">
        <v>26.145</v>
      </c>
      <c r="G24" s="17">
        <v>27.155</v>
      </c>
      <c r="H24" s="17">
        <v>27.225</v>
      </c>
      <c r="I24" s="17">
        <v>23.609</v>
      </c>
      <c r="J24" s="17">
        <v>2.536</v>
      </c>
      <c r="K24" s="17">
        <v>3.546</v>
      </c>
      <c r="L24" s="17">
        <v>3.616</v>
      </c>
      <c r="M24" s="17">
        <v>0</v>
      </c>
      <c r="N24" s="17">
        <v>0</v>
      </c>
      <c r="O24" s="17">
        <v>0</v>
      </c>
      <c r="P24" s="17">
        <v>2.536</v>
      </c>
      <c r="Q24" s="17">
        <v>3.546</v>
      </c>
      <c r="R24" s="17">
        <v>3.616</v>
      </c>
      <c r="S24" s="45"/>
      <c r="T24" s="45"/>
      <c r="U24" s="45"/>
      <c r="V24" s="45"/>
      <c r="W24" s="45"/>
      <c r="X24" s="45"/>
      <c r="Y24" s="45"/>
      <c r="Z24" s="45"/>
      <c r="AA24" s="45"/>
    </row>
    <row r="25" spans="2:27" ht="12.75">
      <c r="B25" s="13">
        <v>10074</v>
      </c>
      <c r="C25" s="14" t="s">
        <v>35</v>
      </c>
      <c r="D25" s="15">
        <f>RHWM!D25</f>
        <v>1</v>
      </c>
      <c r="E25" s="15">
        <f>RHWM!E25</f>
        <v>0</v>
      </c>
      <c r="F25" s="17">
        <v>31.479</v>
      </c>
      <c r="G25" s="17">
        <v>32.011</v>
      </c>
      <c r="H25" s="17">
        <v>32.435</v>
      </c>
      <c r="I25" s="17">
        <v>26.266</v>
      </c>
      <c r="J25" s="17">
        <v>5.213</v>
      </c>
      <c r="K25" s="17">
        <v>5.745</v>
      </c>
      <c r="L25" s="17">
        <v>6.169</v>
      </c>
      <c r="M25" s="17">
        <v>0</v>
      </c>
      <c r="N25" s="17">
        <v>0</v>
      </c>
      <c r="O25" s="17">
        <v>0</v>
      </c>
      <c r="P25" s="17">
        <v>5.213</v>
      </c>
      <c r="Q25" s="17">
        <v>5.745</v>
      </c>
      <c r="R25" s="17">
        <v>6.169</v>
      </c>
      <c r="S25" s="45"/>
      <c r="T25" s="45"/>
      <c r="U25" s="45"/>
      <c r="V25" s="45"/>
      <c r="W25" s="45"/>
      <c r="X25" s="45"/>
      <c r="Y25" s="45"/>
      <c r="Z25" s="45"/>
      <c r="AA25" s="45"/>
    </row>
    <row r="26" spans="2:27" ht="12.75">
      <c r="B26" s="13">
        <v>10076</v>
      </c>
      <c r="C26" s="14" t="s">
        <v>36</v>
      </c>
      <c r="D26" s="15">
        <f>RHWM!D26</f>
        <v>1</v>
      </c>
      <c r="E26" s="15">
        <f>RHWM!E26</f>
        <v>0</v>
      </c>
      <c r="F26" s="17">
        <v>7.71</v>
      </c>
      <c r="G26" s="17">
        <v>7.758</v>
      </c>
      <c r="H26" s="17">
        <v>7.806</v>
      </c>
      <c r="I26" s="17">
        <v>4.742</v>
      </c>
      <c r="J26" s="17">
        <v>2.968</v>
      </c>
      <c r="K26" s="17">
        <v>3.016</v>
      </c>
      <c r="L26" s="17">
        <v>3.064</v>
      </c>
      <c r="M26" s="17">
        <v>0</v>
      </c>
      <c r="N26" s="17">
        <v>0</v>
      </c>
      <c r="O26" s="17">
        <v>0</v>
      </c>
      <c r="P26" s="17">
        <v>2.968</v>
      </c>
      <c r="Q26" s="17">
        <v>3.016</v>
      </c>
      <c r="R26" s="17">
        <v>3.064</v>
      </c>
      <c r="S26" s="45"/>
      <c r="T26" s="45"/>
      <c r="U26" s="45"/>
      <c r="V26" s="45"/>
      <c r="W26" s="45"/>
      <c r="X26" s="45"/>
      <c r="Y26" s="45"/>
      <c r="Z26" s="45"/>
      <c r="AA26" s="45"/>
    </row>
    <row r="27" spans="2:27" ht="12.75">
      <c r="B27" s="13">
        <v>10078</v>
      </c>
      <c r="C27" s="14" t="s">
        <v>37</v>
      </c>
      <c r="D27" s="15">
        <f>RHWM!D27</f>
        <v>1</v>
      </c>
      <c r="E27" s="15">
        <f>RHWM!E27</f>
        <v>0</v>
      </c>
      <c r="F27" s="17">
        <v>3.72</v>
      </c>
      <c r="G27" s="17">
        <v>3.73</v>
      </c>
      <c r="H27" s="17">
        <v>3.74</v>
      </c>
      <c r="I27" s="17">
        <v>3.66</v>
      </c>
      <c r="J27" s="17">
        <v>0.06</v>
      </c>
      <c r="K27" s="17">
        <v>0.07</v>
      </c>
      <c r="L27" s="17">
        <v>0.08</v>
      </c>
      <c r="M27" s="17">
        <v>0.06</v>
      </c>
      <c r="N27" s="17">
        <v>0.07</v>
      </c>
      <c r="O27" s="17">
        <v>0.08</v>
      </c>
      <c r="P27" s="17">
        <v>0</v>
      </c>
      <c r="Q27" s="17">
        <v>0</v>
      </c>
      <c r="R27" s="17">
        <v>0</v>
      </c>
      <c r="S27" s="45"/>
      <c r="T27" s="45"/>
      <c r="U27" s="45"/>
      <c r="V27" s="45"/>
      <c r="W27" s="45"/>
      <c r="X27" s="45"/>
      <c r="Y27" s="45"/>
      <c r="Z27" s="45"/>
      <c r="AA27" s="45"/>
    </row>
    <row r="28" spans="2:27" ht="12.75">
      <c r="B28" s="13">
        <v>10079</v>
      </c>
      <c r="C28" s="14" t="s">
        <v>38</v>
      </c>
      <c r="D28" s="15">
        <f>RHWM!D28</f>
        <v>1</v>
      </c>
      <c r="E28" s="15">
        <f>RHWM!E28</f>
        <v>0</v>
      </c>
      <c r="F28" s="17">
        <v>84.347</v>
      </c>
      <c r="G28" s="17">
        <v>84.565</v>
      </c>
      <c r="H28" s="17">
        <v>84.556</v>
      </c>
      <c r="I28" s="17">
        <v>86.805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45"/>
      <c r="T28" s="45"/>
      <c r="U28" s="45"/>
      <c r="V28" s="45"/>
      <c r="W28" s="45"/>
      <c r="X28" s="45"/>
      <c r="Y28" s="45"/>
      <c r="Z28" s="45"/>
      <c r="AA28" s="45"/>
    </row>
    <row r="29" spans="2:27" ht="12.75">
      <c r="B29" s="13">
        <v>10080</v>
      </c>
      <c r="C29" s="14" t="s">
        <v>39</v>
      </c>
      <c r="D29" s="15">
        <f>RHWM!D29</f>
        <v>1</v>
      </c>
      <c r="E29" s="15">
        <f>RHWM!E29</f>
        <v>0</v>
      </c>
      <c r="F29" s="17">
        <v>6.665</v>
      </c>
      <c r="G29" s="17">
        <v>6.668</v>
      </c>
      <c r="H29" s="17">
        <v>6.67</v>
      </c>
      <c r="I29" s="17">
        <v>7.321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45"/>
      <c r="T29" s="45"/>
      <c r="U29" s="45"/>
      <c r="V29" s="45"/>
      <c r="W29" s="45"/>
      <c r="X29" s="45"/>
      <c r="Y29" s="45"/>
      <c r="Z29" s="45"/>
      <c r="AA29" s="45"/>
    </row>
    <row r="30" spans="2:27" ht="12.75">
      <c r="B30" s="13">
        <v>10081</v>
      </c>
      <c r="C30" s="14" t="s">
        <v>40</v>
      </c>
      <c r="D30" s="15">
        <f>RHWM!D30</f>
        <v>1</v>
      </c>
      <c r="E30" s="15">
        <f>RHWM!E30</f>
        <v>0</v>
      </c>
      <c r="F30" s="17">
        <v>9.344</v>
      </c>
      <c r="G30" s="17">
        <v>9.344</v>
      </c>
      <c r="H30" s="17">
        <v>9.343</v>
      </c>
      <c r="I30" s="17">
        <v>10.292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45"/>
      <c r="T30" s="45"/>
      <c r="U30" s="45"/>
      <c r="V30" s="45"/>
      <c r="W30" s="45"/>
      <c r="X30" s="45"/>
      <c r="Y30" s="45"/>
      <c r="Z30" s="45"/>
      <c r="AA30" s="45"/>
    </row>
    <row r="31" spans="2:27" ht="12.75">
      <c r="B31" s="13">
        <v>10082</v>
      </c>
      <c r="C31" s="14" t="s">
        <v>41</v>
      </c>
      <c r="D31" s="15">
        <f>RHWM!D31</f>
        <v>1</v>
      </c>
      <c r="E31" s="15">
        <f>RHWM!E31</f>
        <v>0</v>
      </c>
      <c r="F31" s="17">
        <v>0.116</v>
      </c>
      <c r="G31" s="17">
        <v>0.116</v>
      </c>
      <c r="H31" s="17">
        <v>0.115</v>
      </c>
      <c r="I31" s="17">
        <v>0.116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45"/>
      <c r="T31" s="45"/>
      <c r="U31" s="45"/>
      <c r="V31" s="45"/>
      <c r="W31" s="45"/>
      <c r="X31" s="45"/>
      <c r="Y31" s="45"/>
      <c r="Z31" s="45"/>
      <c r="AA31" s="45"/>
    </row>
    <row r="32" spans="2:27" ht="12.75">
      <c r="B32" s="13">
        <v>10083</v>
      </c>
      <c r="C32" s="14" t="s">
        <v>42</v>
      </c>
      <c r="D32" s="15">
        <f>RHWM!D32</f>
        <v>1</v>
      </c>
      <c r="E32" s="15">
        <f>RHWM!E32</f>
        <v>0</v>
      </c>
      <c r="F32" s="17">
        <v>9.098</v>
      </c>
      <c r="G32" s="17">
        <v>9.133</v>
      </c>
      <c r="H32" s="17">
        <v>9.165</v>
      </c>
      <c r="I32" s="17">
        <v>8.233</v>
      </c>
      <c r="J32" s="17">
        <v>0.865</v>
      </c>
      <c r="K32" s="17">
        <v>0.9</v>
      </c>
      <c r="L32" s="17">
        <v>0.932</v>
      </c>
      <c r="M32" s="17">
        <v>0.865</v>
      </c>
      <c r="N32" s="17">
        <v>0.9</v>
      </c>
      <c r="O32" s="17">
        <v>0.932</v>
      </c>
      <c r="P32" s="17">
        <v>0</v>
      </c>
      <c r="Q32" s="17">
        <v>0</v>
      </c>
      <c r="R32" s="17">
        <v>0</v>
      </c>
      <c r="S32" s="45"/>
      <c r="T32" s="45"/>
      <c r="U32" s="45"/>
      <c r="V32" s="45"/>
      <c r="W32" s="45"/>
      <c r="X32" s="45"/>
      <c r="Y32" s="45"/>
      <c r="Z32" s="45"/>
      <c r="AA32" s="45"/>
    </row>
    <row r="33" spans="2:27" ht="12.75">
      <c r="B33" s="13">
        <v>10086</v>
      </c>
      <c r="C33" s="14" t="s">
        <v>43</v>
      </c>
      <c r="D33" s="15">
        <f>RHWM!D33</f>
        <v>1</v>
      </c>
      <c r="E33" s="15">
        <f>RHWM!E33</f>
        <v>0</v>
      </c>
      <c r="F33" s="17">
        <v>3.883</v>
      </c>
      <c r="G33" s="17">
        <v>3.891</v>
      </c>
      <c r="H33" s="17">
        <v>3.897</v>
      </c>
      <c r="I33" s="17">
        <v>3.884</v>
      </c>
      <c r="J33" s="17">
        <v>0</v>
      </c>
      <c r="K33" s="17">
        <v>0.007</v>
      </c>
      <c r="L33" s="17">
        <v>0.013</v>
      </c>
      <c r="M33" s="17">
        <v>0</v>
      </c>
      <c r="N33" s="17">
        <v>0.007</v>
      </c>
      <c r="O33" s="17">
        <v>0.013</v>
      </c>
      <c r="P33" s="17">
        <v>0</v>
      </c>
      <c r="Q33" s="17">
        <v>0</v>
      </c>
      <c r="R33" s="17">
        <v>0</v>
      </c>
      <c r="S33" s="45"/>
      <c r="T33" s="45"/>
      <c r="U33" s="45"/>
      <c r="V33" s="45"/>
      <c r="W33" s="45"/>
      <c r="X33" s="45"/>
      <c r="Y33" s="45"/>
      <c r="Z33" s="45"/>
      <c r="AA33" s="45"/>
    </row>
    <row r="34" spans="2:27" ht="12.75">
      <c r="B34" s="13">
        <v>10087</v>
      </c>
      <c r="C34" s="14" t="s">
        <v>44</v>
      </c>
      <c r="D34" s="15">
        <f>RHWM!D34</f>
        <v>1</v>
      </c>
      <c r="E34" s="15">
        <f>RHWM!E34</f>
        <v>0</v>
      </c>
      <c r="F34" s="17">
        <v>48.878</v>
      </c>
      <c r="G34" s="17">
        <v>48.878</v>
      </c>
      <c r="H34" s="17">
        <v>48.879</v>
      </c>
      <c r="I34" s="17">
        <v>84.148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45"/>
      <c r="T34" s="45"/>
      <c r="U34" s="45"/>
      <c r="V34" s="45"/>
      <c r="W34" s="45"/>
      <c r="X34" s="45"/>
      <c r="Y34" s="45"/>
      <c r="Z34" s="45"/>
      <c r="AA34" s="45"/>
    </row>
    <row r="35" spans="2:27" ht="12.75">
      <c r="B35" s="13">
        <v>10089</v>
      </c>
      <c r="C35" s="14" t="s">
        <v>45</v>
      </c>
      <c r="D35" s="15">
        <f>RHWM!D35</f>
        <v>1</v>
      </c>
      <c r="E35" s="15">
        <f>RHWM!E35</f>
        <v>0</v>
      </c>
      <c r="F35" s="17">
        <v>112.656</v>
      </c>
      <c r="G35" s="17">
        <v>112.808</v>
      </c>
      <c r="H35" s="17">
        <v>112.545</v>
      </c>
      <c r="I35" s="17">
        <v>102.59</v>
      </c>
      <c r="J35" s="17">
        <v>10.066</v>
      </c>
      <c r="K35" s="17">
        <v>10.218</v>
      </c>
      <c r="L35" s="17">
        <v>9.955</v>
      </c>
      <c r="M35" s="17">
        <v>0</v>
      </c>
      <c r="N35" s="17">
        <v>0</v>
      </c>
      <c r="O35" s="17">
        <v>0</v>
      </c>
      <c r="P35" s="17">
        <v>10.066</v>
      </c>
      <c r="Q35" s="17">
        <v>10.218</v>
      </c>
      <c r="R35" s="17">
        <v>9.955</v>
      </c>
      <c r="S35" s="45"/>
      <c r="T35" s="45"/>
      <c r="U35" s="45"/>
      <c r="V35" s="45"/>
      <c r="W35" s="45"/>
      <c r="X35" s="45"/>
      <c r="Y35" s="45"/>
      <c r="Z35" s="45"/>
      <c r="AA35" s="45"/>
    </row>
    <row r="36" spans="2:27" ht="12.75">
      <c r="B36" s="13">
        <v>10091</v>
      </c>
      <c r="C36" s="14" t="s">
        <v>46</v>
      </c>
      <c r="D36" s="15">
        <f>RHWM!D36</f>
        <v>1</v>
      </c>
      <c r="E36" s="15">
        <f>RHWM!E36</f>
        <v>0</v>
      </c>
      <c r="F36" s="17">
        <v>9.458</v>
      </c>
      <c r="G36" s="17">
        <v>9.458</v>
      </c>
      <c r="H36" s="17">
        <v>9.456</v>
      </c>
      <c r="I36" s="17">
        <v>9.276</v>
      </c>
      <c r="J36" s="17">
        <v>0.182</v>
      </c>
      <c r="K36" s="17">
        <v>0.182</v>
      </c>
      <c r="L36" s="17">
        <v>0.18</v>
      </c>
      <c r="M36" s="17">
        <v>0.182</v>
      </c>
      <c r="N36" s="17">
        <v>0.182</v>
      </c>
      <c r="O36" s="17">
        <v>0.18</v>
      </c>
      <c r="P36" s="17">
        <v>0</v>
      </c>
      <c r="Q36" s="17">
        <v>0</v>
      </c>
      <c r="R36" s="17">
        <v>0</v>
      </c>
      <c r="S36" s="45"/>
      <c r="T36" s="45"/>
      <c r="U36" s="45"/>
      <c r="V36" s="45"/>
      <c r="W36" s="45"/>
      <c r="X36" s="45"/>
      <c r="Y36" s="45"/>
      <c r="Z36" s="45"/>
      <c r="AA36" s="45"/>
    </row>
    <row r="37" spans="2:27" ht="12.75">
      <c r="B37" s="13">
        <v>10094</v>
      </c>
      <c r="C37" s="14" t="s">
        <v>47</v>
      </c>
      <c r="D37" s="15">
        <f>RHWM!D37</f>
        <v>1</v>
      </c>
      <c r="E37" s="15">
        <f>RHWM!E37</f>
        <v>0</v>
      </c>
      <c r="F37" s="17">
        <v>2.787</v>
      </c>
      <c r="G37" s="17">
        <v>2.796</v>
      </c>
      <c r="H37" s="17">
        <v>2.804</v>
      </c>
      <c r="I37" s="17">
        <v>2.989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45"/>
      <c r="T37" s="45"/>
      <c r="U37" s="45"/>
      <c r="V37" s="45"/>
      <c r="W37" s="45"/>
      <c r="X37" s="45"/>
      <c r="Y37" s="45"/>
      <c r="Z37" s="45"/>
      <c r="AA37" s="45"/>
    </row>
    <row r="38" spans="2:27" ht="12.75">
      <c r="B38" s="13">
        <v>10095</v>
      </c>
      <c r="C38" s="14" t="s">
        <v>48</v>
      </c>
      <c r="D38" s="15">
        <f>RHWM!D38</f>
        <v>1</v>
      </c>
      <c r="E38" s="15">
        <f>RHWM!E38</f>
        <v>0</v>
      </c>
      <c r="F38" s="17">
        <v>3.721</v>
      </c>
      <c r="G38" s="17">
        <v>3.711</v>
      </c>
      <c r="H38" s="17">
        <v>3.705</v>
      </c>
      <c r="I38" s="17">
        <v>3.586</v>
      </c>
      <c r="J38" s="17">
        <v>0.135</v>
      </c>
      <c r="K38" s="17">
        <v>0.125</v>
      </c>
      <c r="L38" s="17">
        <v>0.119</v>
      </c>
      <c r="M38" s="17">
        <v>0.135</v>
      </c>
      <c r="N38" s="17">
        <v>0.125</v>
      </c>
      <c r="O38" s="17">
        <v>0.119</v>
      </c>
      <c r="P38" s="17">
        <v>0</v>
      </c>
      <c r="Q38" s="17">
        <v>0</v>
      </c>
      <c r="R38" s="17">
        <v>0</v>
      </c>
      <c r="S38" s="45"/>
      <c r="T38" s="45"/>
      <c r="U38" s="45"/>
      <c r="V38" s="45"/>
      <c r="W38" s="45"/>
      <c r="X38" s="45"/>
      <c r="Y38" s="45"/>
      <c r="Z38" s="45"/>
      <c r="AA38" s="45"/>
    </row>
    <row r="39" spans="2:27" ht="12.75">
      <c r="B39" s="13">
        <v>10097</v>
      </c>
      <c r="C39" s="14" t="s">
        <v>49</v>
      </c>
      <c r="D39" s="15">
        <f>RHWM!D39</f>
        <v>1</v>
      </c>
      <c r="E39" s="15">
        <f>RHWM!E39</f>
        <v>0</v>
      </c>
      <c r="F39" s="17">
        <v>2.003</v>
      </c>
      <c r="G39" s="17">
        <v>2.007</v>
      </c>
      <c r="H39" s="17">
        <v>2.01</v>
      </c>
      <c r="I39" s="17">
        <v>2.006</v>
      </c>
      <c r="J39" s="17">
        <v>0</v>
      </c>
      <c r="K39" s="17">
        <v>0.001</v>
      </c>
      <c r="L39" s="17">
        <v>0.004</v>
      </c>
      <c r="M39" s="17">
        <v>0</v>
      </c>
      <c r="N39" s="17">
        <v>0.001</v>
      </c>
      <c r="O39" s="17">
        <v>0.004</v>
      </c>
      <c r="P39" s="17">
        <v>0</v>
      </c>
      <c r="Q39" s="17">
        <v>0</v>
      </c>
      <c r="R39" s="17">
        <v>0</v>
      </c>
      <c r="S39" s="45"/>
      <c r="T39" s="45"/>
      <c r="U39" s="45"/>
      <c r="V39" s="45"/>
      <c r="W39" s="45"/>
      <c r="X39" s="45"/>
      <c r="Y39" s="45"/>
      <c r="Z39" s="45"/>
      <c r="AA39" s="45"/>
    </row>
    <row r="40" spans="2:27" ht="12.75">
      <c r="B40" s="13">
        <v>10101</v>
      </c>
      <c r="C40" s="14" t="s">
        <v>50</v>
      </c>
      <c r="D40" s="15">
        <f>RHWM!D40</f>
        <v>1</v>
      </c>
      <c r="E40" s="15">
        <f>RHWM!E40</f>
        <v>0</v>
      </c>
      <c r="F40" s="17">
        <v>80.842</v>
      </c>
      <c r="G40" s="17">
        <v>80.833</v>
      </c>
      <c r="H40" s="17">
        <v>80.946</v>
      </c>
      <c r="I40" s="17">
        <v>74.843</v>
      </c>
      <c r="J40" s="17">
        <v>5.999</v>
      </c>
      <c r="K40" s="17">
        <v>5.99</v>
      </c>
      <c r="L40" s="17">
        <v>6.103</v>
      </c>
      <c r="M40" s="17">
        <v>0</v>
      </c>
      <c r="N40" s="17">
        <v>0</v>
      </c>
      <c r="O40" s="17">
        <v>0</v>
      </c>
      <c r="P40" s="17">
        <v>5.999</v>
      </c>
      <c r="Q40" s="17">
        <v>5.99</v>
      </c>
      <c r="R40" s="17">
        <v>6.103</v>
      </c>
      <c r="S40" s="45"/>
      <c r="T40" s="45"/>
      <c r="U40" s="45"/>
      <c r="V40" s="45"/>
      <c r="W40" s="45"/>
      <c r="X40" s="45"/>
      <c r="Y40" s="45"/>
      <c r="Z40" s="45"/>
      <c r="AA40" s="45"/>
    </row>
    <row r="41" spans="2:27" ht="12.75">
      <c r="B41" s="13">
        <v>10103</v>
      </c>
      <c r="C41" s="14" t="s">
        <v>51</v>
      </c>
      <c r="D41" s="15">
        <f>RHWM!D41</f>
        <v>1</v>
      </c>
      <c r="E41" s="15">
        <f>RHWM!E41</f>
        <v>0</v>
      </c>
      <c r="F41" s="17">
        <v>343.344</v>
      </c>
      <c r="G41" s="17">
        <v>352.46</v>
      </c>
      <c r="H41" s="17">
        <v>361.823</v>
      </c>
      <c r="I41" s="17">
        <v>313.532</v>
      </c>
      <c r="J41" s="17">
        <v>29.812</v>
      </c>
      <c r="K41" s="17">
        <v>38.928</v>
      </c>
      <c r="L41" s="17">
        <v>48.291</v>
      </c>
      <c r="M41" s="17">
        <v>0</v>
      </c>
      <c r="N41" s="17">
        <v>0</v>
      </c>
      <c r="O41" s="17">
        <v>0</v>
      </c>
      <c r="P41" s="17">
        <v>29.812</v>
      </c>
      <c r="Q41" s="17">
        <v>38.928</v>
      </c>
      <c r="R41" s="17">
        <v>48.291</v>
      </c>
      <c r="S41" s="45"/>
      <c r="T41" s="45"/>
      <c r="U41" s="45"/>
      <c r="V41" s="45"/>
      <c r="W41" s="45"/>
      <c r="X41" s="45"/>
      <c r="Y41" s="45"/>
      <c r="Z41" s="45"/>
      <c r="AA41" s="45"/>
    </row>
    <row r="42" spans="2:27" ht="12.75">
      <c r="B42" s="13">
        <v>10105</v>
      </c>
      <c r="C42" s="14" t="s">
        <v>52</v>
      </c>
      <c r="D42" s="15">
        <f>RHWM!D42</f>
        <v>1</v>
      </c>
      <c r="E42" s="15">
        <f>RHWM!E42</f>
        <v>0</v>
      </c>
      <c r="F42" s="17">
        <v>86.572</v>
      </c>
      <c r="G42" s="17">
        <v>86.612</v>
      </c>
      <c r="H42" s="17">
        <v>86.896</v>
      </c>
      <c r="I42" s="17">
        <v>91.392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45"/>
      <c r="T42" s="45"/>
      <c r="U42" s="45"/>
      <c r="V42" s="45"/>
      <c r="W42" s="45"/>
      <c r="X42" s="45"/>
      <c r="Y42" s="45"/>
      <c r="Z42" s="45"/>
      <c r="AA42" s="45"/>
    </row>
    <row r="43" spans="2:27" ht="12.75">
      <c r="B43" s="13">
        <v>10106</v>
      </c>
      <c r="C43" s="14" t="s">
        <v>53</v>
      </c>
      <c r="D43" s="15">
        <f>RHWM!D43</f>
        <v>0</v>
      </c>
      <c r="E43" s="15">
        <f>RHWM!E43</f>
        <v>1</v>
      </c>
      <c r="F43" s="17">
        <v>27.415</v>
      </c>
      <c r="G43" s="17">
        <v>27.661</v>
      </c>
      <c r="H43" s="17">
        <v>27.9</v>
      </c>
      <c r="I43" s="17">
        <v>23.507</v>
      </c>
      <c r="J43" s="17">
        <v>3.908</v>
      </c>
      <c r="K43" s="17">
        <v>4.154</v>
      </c>
      <c r="L43" s="17">
        <v>4.393</v>
      </c>
      <c r="M43" s="17">
        <v>0</v>
      </c>
      <c r="N43" s="17">
        <v>0</v>
      </c>
      <c r="O43" s="17">
        <v>0</v>
      </c>
      <c r="P43" s="17">
        <v>3.908</v>
      </c>
      <c r="Q43" s="17">
        <v>4.154</v>
      </c>
      <c r="R43" s="17">
        <v>4.393</v>
      </c>
      <c r="S43" s="45"/>
      <c r="T43" s="45"/>
      <c r="U43" s="45"/>
      <c r="V43" s="45"/>
      <c r="W43" s="45"/>
      <c r="X43" s="45"/>
      <c r="Y43" s="45"/>
      <c r="Z43" s="45"/>
      <c r="AA43" s="45"/>
    </row>
    <row r="44" spans="2:27" ht="12.75">
      <c r="B44" s="13">
        <v>10109</v>
      </c>
      <c r="C44" s="14" t="s">
        <v>54</v>
      </c>
      <c r="D44" s="15">
        <f>RHWM!D44</f>
        <v>1</v>
      </c>
      <c r="E44" s="15">
        <f>RHWM!E44</f>
        <v>0</v>
      </c>
      <c r="F44" s="17">
        <v>25.182</v>
      </c>
      <c r="G44" s="17">
        <v>27.456</v>
      </c>
      <c r="H44" s="17">
        <v>27.523</v>
      </c>
      <c r="I44" s="17">
        <v>11.929</v>
      </c>
      <c r="J44" s="17">
        <v>13.253</v>
      </c>
      <c r="K44" s="17">
        <v>15.527</v>
      </c>
      <c r="L44" s="17">
        <v>15.594</v>
      </c>
      <c r="M44" s="17">
        <v>0</v>
      </c>
      <c r="N44" s="17">
        <v>0</v>
      </c>
      <c r="O44" s="17">
        <v>0</v>
      </c>
      <c r="P44" s="17">
        <v>13.253</v>
      </c>
      <c r="Q44" s="17">
        <v>15.527</v>
      </c>
      <c r="R44" s="17">
        <v>15.594</v>
      </c>
      <c r="S44" s="45"/>
      <c r="T44" s="45"/>
      <c r="U44" s="45"/>
      <c r="V44" s="45"/>
      <c r="W44" s="45"/>
      <c r="X44" s="45"/>
      <c r="Y44" s="45"/>
      <c r="Z44" s="45"/>
      <c r="AA44" s="45"/>
    </row>
    <row r="45" spans="2:27" ht="12.75">
      <c r="B45" s="13">
        <v>10111</v>
      </c>
      <c r="C45" s="14" t="s">
        <v>55</v>
      </c>
      <c r="D45" s="15">
        <f>RHWM!D45</f>
        <v>1</v>
      </c>
      <c r="E45" s="15">
        <f>RHWM!E45</f>
        <v>0</v>
      </c>
      <c r="F45" s="17">
        <v>3.217</v>
      </c>
      <c r="G45" s="17">
        <v>3.216</v>
      </c>
      <c r="H45" s="17">
        <v>3.217</v>
      </c>
      <c r="I45" s="17">
        <v>3.184</v>
      </c>
      <c r="J45" s="17">
        <v>0.033</v>
      </c>
      <c r="K45" s="17">
        <v>0.032</v>
      </c>
      <c r="L45" s="17">
        <v>0.033</v>
      </c>
      <c r="M45" s="17">
        <v>0.033</v>
      </c>
      <c r="N45" s="17">
        <v>0.032</v>
      </c>
      <c r="O45" s="17">
        <v>0.033</v>
      </c>
      <c r="P45" s="17">
        <v>0</v>
      </c>
      <c r="Q45" s="17">
        <v>0</v>
      </c>
      <c r="R45" s="17">
        <v>0</v>
      </c>
      <c r="S45" s="45"/>
      <c r="T45" s="45"/>
      <c r="U45" s="45"/>
      <c r="V45" s="45"/>
      <c r="W45" s="45"/>
      <c r="X45" s="45"/>
      <c r="Y45" s="45"/>
      <c r="Z45" s="45"/>
      <c r="AA45" s="45"/>
    </row>
    <row r="46" spans="2:27" ht="12.75">
      <c r="B46" s="13">
        <v>10112</v>
      </c>
      <c r="C46" s="14" t="s">
        <v>56</v>
      </c>
      <c r="D46" s="15">
        <f>RHWM!D46</f>
        <v>1</v>
      </c>
      <c r="E46" s="15">
        <f>RHWM!E46</f>
        <v>0</v>
      </c>
      <c r="F46" s="17">
        <v>60.396</v>
      </c>
      <c r="G46" s="17">
        <v>60.754</v>
      </c>
      <c r="H46" s="17">
        <v>61.146</v>
      </c>
      <c r="I46" s="17">
        <v>57.343</v>
      </c>
      <c r="J46" s="17">
        <v>3.053</v>
      </c>
      <c r="K46" s="17">
        <v>3.411</v>
      </c>
      <c r="L46" s="17">
        <v>3.803</v>
      </c>
      <c r="M46" s="17">
        <v>0</v>
      </c>
      <c r="N46" s="17">
        <v>0</v>
      </c>
      <c r="O46" s="17">
        <v>0</v>
      </c>
      <c r="P46" s="17">
        <v>3.053</v>
      </c>
      <c r="Q46" s="17">
        <v>3.411</v>
      </c>
      <c r="R46" s="17">
        <v>3.803</v>
      </c>
      <c r="S46" s="45"/>
      <c r="T46" s="45"/>
      <c r="U46" s="45"/>
      <c r="V46" s="45"/>
      <c r="W46" s="45"/>
      <c r="X46" s="45"/>
      <c r="Y46" s="45"/>
      <c r="Z46" s="45"/>
      <c r="AA46" s="45"/>
    </row>
    <row r="47" spans="2:27" ht="12.75">
      <c r="B47" s="13">
        <v>10113</v>
      </c>
      <c r="C47" s="14" t="s">
        <v>57</v>
      </c>
      <c r="D47" s="15">
        <f>RHWM!D47</f>
        <v>1</v>
      </c>
      <c r="E47" s="15">
        <f>RHWM!E47</f>
        <v>0</v>
      </c>
      <c r="F47" s="17">
        <v>44.473</v>
      </c>
      <c r="G47" s="17">
        <v>44.923</v>
      </c>
      <c r="H47" s="17">
        <v>45.295</v>
      </c>
      <c r="I47" s="17">
        <v>37.106</v>
      </c>
      <c r="J47" s="17">
        <v>7.367</v>
      </c>
      <c r="K47" s="17">
        <v>7.817</v>
      </c>
      <c r="L47" s="17">
        <v>8.189</v>
      </c>
      <c r="M47" s="17">
        <v>0</v>
      </c>
      <c r="N47" s="17">
        <v>0</v>
      </c>
      <c r="O47" s="17">
        <v>0</v>
      </c>
      <c r="P47" s="17">
        <v>7.367</v>
      </c>
      <c r="Q47" s="17">
        <v>7.817</v>
      </c>
      <c r="R47" s="17">
        <v>8.189</v>
      </c>
      <c r="S47" s="45"/>
      <c r="T47" s="45"/>
      <c r="U47" s="45"/>
      <c r="V47" s="45"/>
      <c r="W47" s="45"/>
      <c r="X47" s="45"/>
      <c r="Y47" s="45"/>
      <c r="Z47" s="45"/>
      <c r="AA47" s="45"/>
    </row>
    <row r="48" spans="2:27" ht="12.75">
      <c r="B48" s="13">
        <v>10116</v>
      </c>
      <c r="C48" s="14" t="s">
        <v>58</v>
      </c>
      <c r="D48" s="15">
        <f>RHWM!D48</f>
        <v>1</v>
      </c>
      <c r="E48" s="15">
        <f>RHWM!E48</f>
        <v>0</v>
      </c>
      <c r="F48" s="17">
        <v>0.253</v>
      </c>
      <c r="G48" s="17">
        <v>0.253</v>
      </c>
      <c r="H48" s="17">
        <v>0.254</v>
      </c>
      <c r="I48" s="17">
        <v>0.224</v>
      </c>
      <c r="J48" s="17">
        <v>0.029</v>
      </c>
      <c r="K48" s="17">
        <v>0.029</v>
      </c>
      <c r="L48" s="17">
        <v>0.03</v>
      </c>
      <c r="M48" s="17">
        <v>0.029</v>
      </c>
      <c r="N48" s="17">
        <v>0.029</v>
      </c>
      <c r="O48" s="17">
        <v>0.03</v>
      </c>
      <c r="P48" s="17">
        <v>0</v>
      </c>
      <c r="Q48" s="17">
        <v>0</v>
      </c>
      <c r="R48" s="17">
        <v>0</v>
      </c>
      <c r="S48" s="45"/>
      <c r="T48" s="45"/>
      <c r="U48" s="45"/>
      <c r="V48" s="45"/>
      <c r="W48" s="45"/>
      <c r="X48" s="45"/>
      <c r="Y48" s="45"/>
      <c r="Z48" s="45"/>
      <c r="AA48" s="45"/>
    </row>
    <row r="49" spans="2:27" ht="12.75">
      <c r="B49" s="13">
        <v>10118</v>
      </c>
      <c r="C49" s="14" t="s">
        <v>59</v>
      </c>
      <c r="D49" s="15">
        <f>RHWM!D49</f>
        <v>0</v>
      </c>
      <c r="E49" s="15">
        <f>RHWM!E49</f>
        <v>1</v>
      </c>
      <c r="F49" s="17">
        <v>49.466</v>
      </c>
      <c r="G49" s="17">
        <v>49.671</v>
      </c>
      <c r="H49" s="17">
        <v>49.863</v>
      </c>
      <c r="I49" s="17">
        <v>44.962</v>
      </c>
      <c r="J49" s="17">
        <v>4.504</v>
      </c>
      <c r="K49" s="17">
        <v>4.709</v>
      </c>
      <c r="L49" s="17">
        <v>4.901</v>
      </c>
      <c r="M49" s="17">
        <v>0</v>
      </c>
      <c r="N49" s="17">
        <v>0</v>
      </c>
      <c r="O49" s="17">
        <v>0</v>
      </c>
      <c r="P49" s="17">
        <v>4.504</v>
      </c>
      <c r="Q49" s="17">
        <v>4.709</v>
      </c>
      <c r="R49" s="17">
        <v>4.901</v>
      </c>
      <c r="S49" s="45"/>
      <c r="T49" s="45"/>
      <c r="U49" s="45"/>
      <c r="V49" s="45"/>
      <c r="W49" s="45"/>
      <c r="X49" s="45"/>
      <c r="Y49" s="45"/>
      <c r="Z49" s="45"/>
      <c r="AA49" s="45"/>
    </row>
    <row r="50" spans="2:27" ht="12.75">
      <c r="B50" s="13">
        <v>10121</v>
      </c>
      <c r="C50" s="14" t="s">
        <v>60</v>
      </c>
      <c r="D50" s="15">
        <f>RHWM!D50</f>
        <v>0</v>
      </c>
      <c r="E50" s="15">
        <f>RHWM!E50</f>
        <v>1</v>
      </c>
      <c r="F50" s="17">
        <v>40.189</v>
      </c>
      <c r="G50" s="17">
        <v>40.189</v>
      </c>
      <c r="H50" s="17">
        <v>40.186</v>
      </c>
      <c r="I50" s="17">
        <v>40.238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45"/>
      <c r="T50" s="45"/>
      <c r="U50" s="45"/>
      <c r="V50" s="45"/>
      <c r="W50" s="45"/>
      <c r="X50" s="45"/>
      <c r="Y50" s="45"/>
      <c r="Z50" s="45"/>
      <c r="AA50" s="45"/>
    </row>
    <row r="51" spans="2:27" ht="12.75">
      <c r="B51" s="13">
        <v>10123</v>
      </c>
      <c r="C51" s="14" t="s">
        <v>61</v>
      </c>
      <c r="D51" s="15">
        <f>RHWM!D51</f>
        <v>1</v>
      </c>
      <c r="E51" s="15">
        <f>RHWM!E51</f>
        <v>0</v>
      </c>
      <c r="F51" s="17">
        <v>461.263</v>
      </c>
      <c r="G51" s="17">
        <v>461.164</v>
      </c>
      <c r="H51" s="17">
        <v>460.35</v>
      </c>
      <c r="I51" s="17">
        <v>540.643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45"/>
      <c r="T51" s="45"/>
      <c r="U51" s="45"/>
      <c r="V51" s="45"/>
      <c r="W51" s="45"/>
      <c r="X51" s="45"/>
      <c r="Y51" s="45"/>
      <c r="Z51" s="45"/>
      <c r="AA51" s="45"/>
    </row>
    <row r="52" spans="2:27" ht="12.75">
      <c r="B52" s="13">
        <v>10136</v>
      </c>
      <c r="C52" s="14" t="s">
        <v>62</v>
      </c>
      <c r="D52" s="15">
        <f>RHWM!D52</f>
        <v>0</v>
      </c>
      <c r="E52" s="15">
        <f>RHWM!E52</f>
        <v>1</v>
      </c>
      <c r="F52" s="17">
        <v>18.48</v>
      </c>
      <c r="G52" s="17">
        <v>18.526</v>
      </c>
      <c r="H52" s="17">
        <v>18.58</v>
      </c>
      <c r="I52" s="17">
        <v>18.249</v>
      </c>
      <c r="J52" s="17">
        <v>0.231</v>
      </c>
      <c r="K52" s="17">
        <v>0.277</v>
      </c>
      <c r="L52" s="17">
        <v>0.331</v>
      </c>
      <c r="M52" s="17">
        <v>0</v>
      </c>
      <c r="N52" s="17">
        <v>0</v>
      </c>
      <c r="O52" s="17">
        <v>0</v>
      </c>
      <c r="P52" s="17">
        <v>0.231</v>
      </c>
      <c r="Q52" s="17">
        <v>0.277</v>
      </c>
      <c r="R52" s="17">
        <v>0.331</v>
      </c>
      <c r="S52" s="45"/>
      <c r="T52" s="45"/>
      <c r="U52" s="45"/>
      <c r="V52" s="45"/>
      <c r="W52" s="45"/>
      <c r="X52" s="45"/>
      <c r="Y52" s="45"/>
      <c r="Z52" s="45"/>
      <c r="AA52" s="45"/>
    </row>
    <row r="53" spans="2:27" ht="12.75">
      <c r="B53" s="13">
        <v>10142</v>
      </c>
      <c r="C53" s="14" t="s">
        <v>63</v>
      </c>
      <c r="D53" s="15">
        <f>RHWM!D53</f>
        <v>1</v>
      </c>
      <c r="E53" s="15">
        <f>RHWM!E53</f>
        <v>0</v>
      </c>
      <c r="F53" s="17">
        <v>3.551</v>
      </c>
      <c r="G53" s="17">
        <v>3.617</v>
      </c>
      <c r="H53" s="17">
        <v>3.639</v>
      </c>
      <c r="I53" s="17">
        <v>2.645</v>
      </c>
      <c r="J53" s="17">
        <v>0.906</v>
      </c>
      <c r="K53" s="17">
        <v>0.972</v>
      </c>
      <c r="L53" s="17">
        <v>0.994</v>
      </c>
      <c r="M53" s="17">
        <v>0.906</v>
      </c>
      <c r="N53" s="17">
        <v>0.972</v>
      </c>
      <c r="O53" s="17">
        <v>0.994</v>
      </c>
      <c r="P53" s="17">
        <v>0</v>
      </c>
      <c r="Q53" s="17">
        <v>0</v>
      </c>
      <c r="R53" s="17">
        <v>0</v>
      </c>
      <c r="S53" s="45"/>
      <c r="T53" s="45"/>
      <c r="U53" s="45"/>
      <c r="V53" s="45"/>
      <c r="W53" s="45"/>
      <c r="X53" s="45"/>
      <c r="Y53" s="45"/>
      <c r="Z53" s="45"/>
      <c r="AA53" s="45"/>
    </row>
    <row r="54" spans="2:27" ht="12.75">
      <c r="B54" s="13">
        <v>10144</v>
      </c>
      <c r="C54" s="14" t="s">
        <v>64</v>
      </c>
      <c r="D54" s="15">
        <f>RHWM!D54</f>
        <v>1</v>
      </c>
      <c r="E54" s="15">
        <f>RHWM!E54</f>
        <v>0</v>
      </c>
      <c r="F54" s="17">
        <v>3.321</v>
      </c>
      <c r="G54" s="17">
        <v>3.321</v>
      </c>
      <c r="H54" s="17">
        <v>3.318</v>
      </c>
      <c r="I54" s="17">
        <v>3.315</v>
      </c>
      <c r="J54" s="17">
        <v>0.006</v>
      </c>
      <c r="K54" s="17">
        <v>0.006</v>
      </c>
      <c r="L54" s="17">
        <v>0.003</v>
      </c>
      <c r="M54" s="17">
        <v>0.006</v>
      </c>
      <c r="N54" s="17">
        <v>0.006</v>
      </c>
      <c r="O54" s="17">
        <v>0.003</v>
      </c>
      <c r="P54" s="17">
        <v>0</v>
      </c>
      <c r="Q54" s="17">
        <v>0</v>
      </c>
      <c r="R54" s="17">
        <v>0</v>
      </c>
      <c r="S54" s="45"/>
      <c r="T54" s="45"/>
      <c r="U54" s="45"/>
      <c r="V54" s="45"/>
      <c r="W54" s="45"/>
      <c r="X54" s="45"/>
      <c r="Y54" s="45"/>
      <c r="Z54" s="45"/>
      <c r="AA54" s="45"/>
    </row>
    <row r="55" spans="2:27" ht="12.75">
      <c r="B55" s="13">
        <v>10156</v>
      </c>
      <c r="C55" s="14" t="s">
        <v>65</v>
      </c>
      <c r="D55" s="15">
        <f>RHWM!D55</f>
        <v>1</v>
      </c>
      <c r="E55" s="15">
        <f>RHWM!E55</f>
        <v>0</v>
      </c>
      <c r="F55" s="17">
        <v>33.208</v>
      </c>
      <c r="G55" s="17">
        <v>33.332</v>
      </c>
      <c r="H55" s="17">
        <v>33.468</v>
      </c>
      <c r="I55" s="17">
        <v>31.736</v>
      </c>
      <c r="J55" s="17">
        <v>1.472</v>
      </c>
      <c r="K55" s="17">
        <v>1.596</v>
      </c>
      <c r="L55" s="17">
        <v>1.732</v>
      </c>
      <c r="M55" s="17">
        <v>0</v>
      </c>
      <c r="N55" s="17">
        <v>0</v>
      </c>
      <c r="O55" s="17">
        <v>0</v>
      </c>
      <c r="P55" s="17">
        <v>1.472</v>
      </c>
      <c r="Q55" s="17">
        <v>1.596</v>
      </c>
      <c r="R55" s="17">
        <v>1.732</v>
      </c>
      <c r="S55" s="45"/>
      <c r="T55" s="45"/>
      <c r="U55" s="45"/>
      <c r="V55" s="45"/>
      <c r="W55" s="45"/>
      <c r="X55" s="45"/>
      <c r="Y55" s="45"/>
      <c r="Z55" s="45"/>
      <c r="AA55" s="45"/>
    </row>
    <row r="56" spans="2:27" ht="12.75">
      <c r="B56" s="13">
        <v>10157</v>
      </c>
      <c r="C56" s="14" t="s">
        <v>66</v>
      </c>
      <c r="D56" s="15">
        <f>RHWM!D56</f>
        <v>1</v>
      </c>
      <c r="E56" s="15">
        <f>RHWM!E56</f>
        <v>0</v>
      </c>
      <c r="F56" s="17">
        <v>58.792</v>
      </c>
      <c r="G56" s="17">
        <v>59.489</v>
      </c>
      <c r="H56" s="17">
        <v>59.446</v>
      </c>
      <c r="I56" s="17">
        <v>49.179</v>
      </c>
      <c r="J56" s="17">
        <v>9.613</v>
      </c>
      <c r="K56" s="17">
        <v>10.31</v>
      </c>
      <c r="L56" s="17">
        <v>10.267</v>
      </c>
      <c r="M56" s="17">
        <v>0</v>
      </c>
      <c r="N56" s="17">
        <v>0</v>
      </c>
      <c r="O56" s="17">
        <v>0</v>
      </c>
      <c r="P56" s="17">
        <v>9.613</v>
      </c>
      <c r="Q56" s="17">
        <v>10.31</v>
      </c>
      <c r="R56" s="17">
        <v>10.267</v>
      </c>
      <c r="S56" s="45"/>
      <c r="T56" s="45"/>
      <c r="U56" s="45"/>
      <c r="V56" s="45"/>
      <c r="W56" s="45"/>
      <c r="X56" s="45"/>
      <c r="Y56" s="45"/>
      <c r="Z56" s="45"/>
      <c r="AA56" s="45"/>
    </row>
    <row r="57" spans="2:27" ht="12.75">
      <c r="B57" s="13">
        <v>10158</v>
      </c>
      <c r="C57" s="14" t="s">
        <v>67</v>
      </c>
      <c r="D57" s="15">
        <f>RHWM!D57</f>
        <v>1</v>
      </c>
      <c r="E57" s="15">
        <f>RHWM!E57</f>
        <v>0</v>
      </c>
      <c r="F57" s="17">
        <v>2.268</v>
      </c>
      <c r="G57" s="17">
        <v>2.268</v>
      </c>
      <c r="H57" s="17">
        <v>2.267</v>
      </c>
      <c r="I57" s="17">
        <v>2.748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45"/>
      <c r="T57" s="45"/>
      <c r="U57" s="45"/>
      <c r="V57" s="45"/>
      <c r="W57" s="45"/>
      <c r="X57" s="45"/>
      <c r="Y57" s="45"/>
      <c r="Z57" s="45"/>
      <c r="AA57" s="45"/>
    </row>
    <row r="58" spans="2:27" ht="12.75">
      <c r="B58" s="13">
        <v>10170</v>
      </c>
      <c r="C58" s="14" t="s">
        <v>68</v>
      </c>
      <c r="D58" s="15">
        <f>RHWM!D58</f>
        <v>1</v>
      </c>
      <c r="E58" s="15">
        <f>RHWM!E58</f>
        <v>0</v>
      </c>
      <c r="F58" s="17">
        <v>242.746</v>
      </c>
      <c r="G58" s="17">
        <v>243.974</v>
      </c>
      <c r="H58" s="17">
        <v>244.8</v>
      </c>
      <c r="I58" s="17">
        <v>247.185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45"/>
      <c r="T58" s="45"/>
      <c r="U58" s="45"/>
      <c r="V58" s="45"/>
      <c r="W58" s="45"/>
      <c r="X58" s="45"/>
      <c r="Y58" s="45"/>
      <c r="Z58" s="45"/>
      <c r="AA58" s="45"/>
    </row>
    <row r="59" spans="2:27" ht="12.75">
      <c r="B59" s="13">
        <v>10172</v>
      </c>
      <c r="C59" s="14" t="s">
        <v>69</v>
      </c>
      <c r="D59" s="15">
        <f>RHWM!D59</f>
        <v>1</v>
      </c>
      <c r="E59" s="15">
        <f>RHWM!E59</f>
        <v>0</v>
      </c>
      <c r="F59" s="17">
        <v>5.216</v>
      </c>
      <c r="G59" s="17">
        <v>5.263</v>
      </c>
      <c r="H59" s="17">
        <v>5.285</v>
      </c>
      <c r="I59" s="17">
        <v>6.007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45"/>
      <c r="T59" s="45"/>
      <c r="U59" s="45"/>
      <c r="V59" s="45"/>
      <c r="W59" s="45"/>
      <c r="X59" s="45"/>
      <c r="Y59" s="45"/>
      <c r="Z59" s="45"/>
      <c r="AA59" s="45"/>
    </row>
    <row r="60" spans="2:27" ht="12.75">
      <c r="B60" s="13">
        <v>10173</v>
      </c>
      <c r="C60" s="14" t="s">
        <v>70</v>
      </c>
      <c r="D60" s="15">
        <f>RHWM!D60</f>
        <v>0</v>
      </c>
      <c r="E60" s="15">
        <f>RHWM!E60</f>
        <v>1</v>
      </c>
      <c r="F60" s="17">
        <v>46.85</v>
      </c>
      <c r="G60" s="17">
        <v>47.765</v>
      </c>
      <c r="H60" s="17">
        <v>48.646</v>
      </c>
      <c r="I60" s="17">
        <v>32.614</v>
      </c>
      <c r="J60" s="17">
        <v>14.236</v>
      </c>
      <c r="K60" s="17">
        <v>15.151</v>
      </c>
      <c r="L60" s="17">
        <v>16.032</v>
      </c>
      <c r="M60" s="17">
        <v>0</v>
      </c>
      <c r="N60" s="17">
        <v>0</v>
      </c>
      <c r="O60" s="17">
        <v>0</v>
      </c>
      <c r="P60" s="17">
        <v>14.236</v>
      </c>
      <c r="Q60" s="17">
        <v>15.151</v>
      </c>
      <c r="R60" s="17">
        <v>16.032</v>
      </c>
      <c r="S60" s="45"/>
      <c r="T60" s="45"/>
      <c r="U60" s="45"/>
      <c r="V60" s="45"/>
      <c r="W60" s="45"/>
      <c r="X60" s="45"/>
      <c r="Y60" s="45"/>
      <c r="Z60" s="45"/>
      <c r="AA60" s="45"/>
    </row>
    <row r="61" spans="2:27" ht="12.75">
      <c r="B61" s="13">
        <v>10174</v>
      </c>
      <c r="C61" s="14" t="s">
        <v>71</v>
      </c>
      <c r="D61" s="15">
        <f>RHWM!D61</f>
        <v>1</v>
      </c>
      <c r="E61" s="15">
        <f>RHWM!E61</f>
        <v>0</v>
      </c>
      <c r="F61" s="17">
        <v>0.619</v>
      </c>
      <c r="G61" s="17">
        <v>0.621</v>
      </c>
      <c r="H61" s="17">
        <v>0.622</v>
      </c>
      <c r="I61" s="17">
        <v>0.5</v>
      </c>
      <c r="J61" s="17">
        <v>0.119</v>
      </c>
      <c r="K61" s="17">
        <v>0.121</v>
      </c>
      <c r="L61" s="17">
        <v>0.122</v>
      </c>
      <c r="M61" s="17">
        <v>0.119</v>
      </c>
      <c r="N61" s="17">
        <v>0.121</v>
      </c>
      <c r="O61" s="17">
        <v>0.122</v>
      </c>
      <c r="P61" s="17">
        <v>0</v>
      </c>
      <c r="Q61" s="17">
        <v>0</v>
      </c>
      <c r="R61" s="17">
        <v>0</v>
      </c>
      <c r="S61" s="45"/>
      <c r="T61" s="45"/>
      <c r="U61" s="45"/>
      <c r="V61" s="45"/>
      <c r="W61" s="45"/>
      <c r="X61" s="45"/>
      <c r="Y61" s="45"/>
      <c r="Z61" s="45"/>
      <c r="AA61" s="45"/>
    </row>
    <row r="62" spans="2:27" ht="12.75">
      <c r="B62" s="13">
        <v>10177</v>
      </c>
      <c r="C62" s="14" t="s">
        <v>72</v>
      </c>
      <c r="D62" s="15">
        <f>RHWM!D62</f>
        <v>1</v>
      </c>
      <c r="E62" s="15">
        <f>RHWM!E62</f>
        <v>0</v>
      </c>
      <c r="F62" s="17">
        <v>9.663</v>
      </c>
      <c r="G62" s="17">
        <v>9.706</v>
      </c>
      <c r="H62" s="17">
        <v>9.75</v>
      </c>
      <c r="I62" s="17">
        <v>11.483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45"/>
      <c r="T62" s="45"/>
      <c r="U62" s="45"/>
      <c r="V62" s="45"/>
      <c r="W62" s="45"/>
      <c r="X62" s="45"/>
      <c r="Y62" s="45"/>
      <c r="Z62" s="45"/>
      <c r="AA62" s="45"/>
    </row>
    <row r="63" spans="2:27" ht="12.75">
      <c r="B63" s="13">
        <v>10179</v>
      </c>
      <c r="C63" s="14" t="s">
        <v>73</v>
      </c>
      <c r="D63" s="15">
        <f>RHWM!D63</f>
        <v>0</v>
      </c>
      <c r="E63" s="15">
        <f>RHWM!E63</f>
        <v>1</v>
      </c>
      <c r="F63" s="17">
        <v>198.896</v>
      </c>
      <c r="G63" s="17">
        <v>201.728</v>
      </c>
      <c r="H63" s="17">
        <v>204.167</v>
      </c>
      <c r="I63" s="17">
        <v>164.224</v>
      </c>
      <c r="J63" s="17">
        <v>34.672</v>
      </c>
      <c r="K63" s="17">
        <v>37.504</v>
      </c>
      <c r="L63" s="17">
        <v>39.943</v>
      </c>
      <c r="M63" s="17">
        <v>0</v>
      </c>
      <c r="N63" s="17">
        <v>0</v>
      </c>
      <c r="O63" s="17">
        <v>0</v>
      </c>
      <c r="P63" s="17">
        <v>34.672</v>
      </c>
      <c r="Q63" s="17">
        <v>37.504</v>
      </c>
      <c r="R63" s="17">
        <v>39.943</v>
      </c>
      <c r="S63" s="45"/>
      <c r="T63" s="45"/>
      <c r="U63" s="45"/>
      <c r="V63" s="45"/>
      <c r="W63" s="45"/>
      <c r="X63" s="45"/>
      <c r="Y63" s="45"/>
      <c r="Z63" s="45"/>
      <c r="AA63" s="45"/>
    </row>
    <row r="64" spans="2:27" ht="12.75">
      <c r="B64" s="13">
        <v>10183</v>
      </c>
      <c r="C64" s="14" t="s">
        <v>74</v>
      </c>
      <c r="D64" s="15">
        <f>RHWM!D64</f>
        <v>1</v>
      </c>
      <c r="E64" s="15">
        <f>RHWM!E64</f>
        <v>0</v>
      </c>
      <c r="F64" s="17">
        <v>144.271</v>
      </c>
      <c r="G64" s="17">
        <v>145.5</v>
      </c>
      <c r="H64" s="17">
        <v>146.475</v>
      </c>
      <c r="I64" s="17">
        <v>115.523</v>
      </c>
      <c r="J64" s="17">
        <v>28.748</v>
      </c>
      <c r="K64" s="17">
        <v>29.977</v>
      </c>
      <c r="L64" s="17">
        <v>30.952</v>
      </c>
      <c r="M64" s="17">
        <v>0</v>
      </c>
      <c r="N64" s="17">
        <v>0</v>
      </c>
      <c r="O64" s="17">
        <v>0</v>
      </c>
      <c r="P64" s="17">
        <v>28.748</v>
      </c>
      <c r="Q64" s="17">
        <v>29.977</v>
      </c>
      <c r="R64" s="17">
        <v>30.952</v>
      </c>
      <c r="S64" s="45"/>
      <c r="T64" s="45"/>
      <c r="U64" s="45"/>
      <c r="V64" s="45"/>
      <c r="W64" s="45"/>
      <c r="X64" s="45"/>
      <c r="Y64" s="45"/>
      <c r="Z64" s="45"/>
      <c r="AA64" s="45"/>
    </row>
    <row r="65" spans="2:27" ht="12.75">
      <c r="B65" s="13">
        <v>10186</v>
      </c>
      <c r="C65" s="14" t="s">
        <v>75</v>
      </c>
      <c r="D65" s="15">
        <f>RHWM!D65</f>
        <v>1</v>
      </c>
      <c r="E65" s="15">
        <f>RHWM!E65</f>
        <v>0</v>
      </c>
      <c r="F65" s="17">
        <v>18.491</v>
      </c>
      <c r="G65" s="17">
        <v>18.491</v>
      </c>
      <c r="H65" s="17">
        <v>18.489</v>
      </c>
      <c r="I65" s="17">
        <v>20.985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45"/>
      <c r="T65" s="45"/>
      <c r="U65" s="45"/>
      <c r="V65" s="45"/>
      <c r="W65" s="45"/>
      <c r="X65" s="45"/>
      <c r="Y65" s="45"/>
      <c r="Z65" s="45"/>
      <c r="AA65" s="45"/>
    </row>
    <row r="66" spans="2:27" ht="12.75">
      <c r="B66" s="13">
        <v>10190</v>
      </c>
      <c r="C66" s="14" t="s">
        <v>76</v>
      </c>
      <c r="D66" s="15">
        <f>RHWM!D66</f>
        <v>1</v>
      </c>
      <c r="E66" s="15">
        <f>RHWM!E66</f>
        <v>0</v>
      </c>
      <c r="F66" s="17">
        <v>8.168</v>
      </c>
      <c r="G66" s="17">
        <v>8.168</v>
      </c>
      <c r="H66" s="17">
        <v>8.309</v>
      </c>
      <c r="I66" s="17">
        <v>5.111</v>
      </c>
      <c r="J66" s="17">
        <v>3.057</v>
      </c>
      <c r="K66" s="17">
        <v>3.057</v>
      </c>
      <c r="L66" s="17">
        <v>3.198</v>
      </c>
      <c r="M66" s="17">
        <v>0</v>
      </c>
      <c r="N66" s="17">
        <v>0</v>
      </c>
      <c r="O66" s="17">
        <v>0</v>
      </c>
      <c r="P66" s="17">
        <v>3.057</v>
      </c>
      <c r="Q66" s="17">
        <v>3.057</v>
      </c>
      <c r="R66" s="17">
        <v>3.198</v>
      </c>
      <c r="S66" s="45"/>
      <c r="T66" s="45"/>
      <c r="U66" s="45"/>
      <c r="V66" s="45"/>
      <c r="W66" s="45"/>
      <c r="X66" s="45"/>
      <c r="Y66" s="45"/>
      <c r="Z66" s="45"/>
      <c r="AA66" s="45"/>
    </row>
    <row r="67" spans="2:27" ht="12.75">
      <c r="B67" s="13">
        <v>10191</v>
      </c>
      <c r="C67" s="14" t="s">
        <v>77</v>
      </c>
      <c r="D67" s="15">
        <f>RHWM!D67</f>
        <v>1</v>
      </c>
      <c r="E67" s="15">
        <f>RHWM!E67</f>
        <v>0</v>
      </c>
      <c r="F67" s="17">
        <v>127.43</v>
      </c>
      <c r="G67" s="17">
        <v>127.43</v>
      </c>
      <c r="H67" s="17">
        <v>127.46</v>
      </c>
      <c r="I67" s="17">
        <v>129.172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45"/>
      <c r="T67" s="45"/>
      <c r="U67" s="45"/>
      <c r="V67" s="45"/>
      <c r="W67" s="45"/>
      <c r="X67" s="45"/>
      <c r="Y67" s="45"/>
      <c r="Z67" s="45"/>
      <c r="AA67" s="45"/>
    </row>
    <row r="68" spans="2:27" ht="12.75">
      <c r="B68" s="13">
        <v>10197</v>
      </c>
      <c r="C68" s="14" t="s">
        <v>78</v>
      </c>
      <c r="D68" s="15">
        <f>RHWM!D68</f>
        <v>1</v>
      </c>
      <c r="E68" s="15">
        <f>RHWM!E68</f>
        <v>0</v>
      </c>
      <c r="F68" s="17">
        <v>26.679</v>
      </c>
      <c r="G68" s="17">
        <v>26.761</v>
      </c>
      <c r="H68" s="17">
        <v>26.794</v>
      </c>
      <c r="I68" s="17">
        <v>22.398</v>
      </c>
      <c r="J68" s="17">
        <v>4.281</v>
      </c>
      <c r="K68" s="17">
        <v>4.363</v>
      </c>
      <c r="L68" s="17">
        <v>4.396</v>
      </c>
      <c r="M68" s="17">
        <v>0</v>
      </c>
      <c r="N68" s="17">
        <v>0</v>
      </c>
      <c r="O68" s="17">
        <v>0</v>
      </c>
      <c r="P68" s="17">
        <v>4.281</v>
      </c>
      <c r="Q68" s="17">
        <v>4.363</v>
      </c>
      <c r="R68" s="17">
        <v>4.396</v>
      </c>
      <c r="S68" s="45"/>
      <c r="T68" s="45"/>
      <c r="U68" s="45"/>
      <c r="V68" s="45"/>
      <c r="W68" s="45"/>
      <c r="X68" s="45"/>
      <c r="Y68" s="45"/>
      <c r="Z68" s="45"/>
      <c r="AA68" s="45"/>
    </row>
    <row r="69" spans="2:27" ht="12.75">
      <c r="B69" s="13">
        <v>10202</v>
      </c>
      <c r="C69" s="14" t="s">
        <v>79</v>
      </c>
      <c r="D69" s="15">
        <f>RHWM!D69</f>
        <v>1</v>
      </c>
      <c r="E69" s="15">
        <f>RHWM!E69</f>
        <v>0</v>
      </c>
      <c r="F69" s="17">
        <v>15.531</v>
      </c>
      <c r="G69" s="17">
        <v>15.608</v>
      </c>
      <c r="H69" s="17">
        <v>15.686</v>
      </c>
      <c r="I69" s="17">
        <v>12.895</v>
      </c>
      <c r="J69" s="17">
        <v>2.636</v>
      </c>
      <c r="K69" s="17">
        <v>2.713</v>
      </c>
      <c r="L69" s="17">
        <v>2.791</v>
      </c>
      <c r="M69" s="17">
        <v>0</v>
      </c>
      <c r="N69" s="17">
        <v>0</v>
      </c>
      <c r="O69" s="17">
        <v>0</v>
      </c>
      <c r="P69" s="17">
        <v>2.636</v>
      </c>
      <c r="Q69" s="17">
        <v>2.713</v>
      </c>
      <c r="R69" s="17">
        <v>2.791</v>
      </c>
      <c r="S69" s="45"/>
      <c r="T69" s="45"/>
      <c r="U69" s="45"/>
      <c r="V69" s="45"/>
      <c r="W69" s="45"/>
      <c r="X69" s="45"/>
      <c r="Y69" s="45"/>
      <c r="Z69" s="45"/>
      <c r="AA69" s="45"/>
    </row>
    <row r="70" spans="2:27" ht="12.75">
      <c r="B70" s="13">
        <v>10203</v>
      </c>
      <c r="C70" s="14" t="s">
        <v>80</v>
      </c>
      <c r="D70" s="15">
        <f>RHWM!D70</f>
        <v>1</v>
      </c>
      <c r="E70" s="15">
        <f>RHWM!E70</f>
        <v>0</v>
      </c>
      <c r="F70" s="17">
        <v>8.338</v>
      </c>
      <c r="G70" s="17">
        <v>8.469</v>
      </c>
      <c r="H70" s="17">
        <v>8.586</v>
      </c>
      <c r="I70" s="17">
        <v>6.117</v>
      </c>
      <c r="J70" s="17">
        <v>2.221</v>
      </c>
      <c r="K70" s="17">
        <v>2.352</v>
      </c>
      <c r="L70" s="17">
        <v>2.469</v>
      </c>
      <c r="M70" s="17">
        <v>0</v>
      </c>
      <c r="N70" s="17">
        <v>0</v>
      </c>
      <c r="O70" s="17">
        <v>0</v>
      </c>
      <c r="P70" s="17">
        <v>2.221</v>
      </c>
      <c r="Q70" s="17">
        <v>2.352</v>
      </c>
      <c r="R70" s="17">
        <v>2.469</v>
      </c>
      <c r="S70" s="45"/>
      <c r="T70" s="45"/>
      <c r="U70" s="45"/>
      <c r="V70" s="45"/>
      <c r="W70" s="45"/>
      <c r="X70" s="45"/>
      <c r="Y70" s="45"/>
      <c r="Z70" s="45"/>
      <c r="AA70" s="45"/>
    </row>
    <row r="71" spans="2:27" ht="12.75">
      <c r="B71" s="13">
        <v>10204</v>
      </c>
      <c r="C71" s="14" t="s">
        <v>81</v>
      </c>
      <c r="D71" s="15">
        <f>RHWM!D71</f>
        <v>1</v>
      </c>
      <c r="E71" s="15">
        <f>RHWM!E71</f>
        <v>0</v>
      </c>
      <c r="F71" s="17">
        <v>84.538</v>
      </c>
      <c r="G71" s="17">
        <v>85.379</v>
      </c>
      <c r="H71" s="17">
        <v>86.041</v>
      </c>
      <c r="I71" s="17">
        <v>78.317</v>
      </c>
      <c r="J71" s="17">
        <v>6.221</v>
      </c>
      <c r="K71" s="17">
        <v>7.062</v>
      </c>
      <c r="L71" s="17">
        <v>7.724</v>
      </c>
      <c r="M71" s="17">
        <v>0</v>
      </c>
      <c r="N71" s="17">
        <v>0</v>
      </c>
      <c r="O71" s="17">
        <v>0</v>
      </c>
      <c r="P71" s="17">
        <v>6.221</v>
      </c>
      <c r="Q71" s="17">
        <v>7.062</v>
      </c>
      <c r="R71" s="17">
        <v>7.724</v>
      </c>
      <c r="S71" s="45"/>
      <c r="T71" s="45"/>
      <c r="U71" s="45"/>
      <c r="V71" s="45"/>
      <c r="W71" s="45"/>
      <c r="X71" s="45"/>
      <c r="Y71" s="45"/>
      <c r="Z71" s="45"/>
      <c r="AA71" s="45"/>
    </row>
    <row r="72" spans="2:27" ht="12.75">
      <c r="B72" s="13">
        <v>10209</v>
      </c>
      <c r="C72" s="14" t="s">
        <v>82</v>
      </c>
      <c r="D72" s="15">
        <f>RHWM!D72</f>
        <v>1</v>
      </c>
      <c r="E72" s="15">
        <f>RHWM!E72</f>
        <v>0</v>
      </c>
      <c r="F72" s="17">
        <v>140.975</v>
      </c>
      <c r="G72" s="17">
        <v>143.587</v>
      </c>
      <c r="H72" s="17">
        <v>146.123</v>
      </c>
      <c r="I72" s="17">
        <v>103.256</v>
      </c>
      <c r="J72" s="17">
        <v>37.719</v>
      </c>
      <c r="K72" s="17">
        <v>40.331</v>
      </c>
      <c r="L72" s="17">
        <v>42.867</v>
      </c>
      <c r="M72" s="17">
        <v>0</v>
      </c>
      <c r="N72" s="17">
        <v>0</v>
      </c>
      <c r="O72" s="17">
        <v>0</v>
      </c>
      <c r="P72" s="17">
        <v>37.719</v>
      </c>
      <c r="Q72" s="17">
        <v>40.331</v>
      </c>
      <c r="R72" s="17">
        <v>42.867</v>
      </c>
      <c r="S72" s="45"/>
      <c r="T72" s="45"/>
      <c r="U72" s="45"/>
      <c r="V72" s="45"/>
      <c r="W72" s="45"/>
      <c r="X72" s="45"/>
      <c r="Y72" s="45"/>
      <c r="Z72" s="45"/>
      <c r="AA72" s="45"/>
    </row>
    <row r="73" spans="2:27" ht="12.75">
      <c r="B73" s="13">
        <v>10230</v>
      </c>
      <c r="C73" s="14" t="s">
        <v>83</v>
      </c>
      <c r="D73" s="15">
        <f>RHWM!D73</f>
        <v>1</v>
      </c>
      <c r="E73" s="15">
        <f>RHWM!E73</f>
        <v>0</v>
      </c>
      <c r="F73" s="17">
        <v>13.621</v>
      </c>
      <c r="G73" s="17">
        <v>13.958</v>
      </c>
      <c r="H73" s="17">
        <v>14.291</v>
      </c>
      <c r="I73" s="17">
        <v>9.551</v>
      </c>
      <c r="J73" s="17">
        <v>4.07</v>
      </c>
      <c r="K73" s="17">
        <v>4.407</v>
      </c>
      <c r="L73" s="17">
        <v>4.74</v>
      </c>
      <c r="M73" s="17">
        <v>0</v>
      </c>
      <c r="N73" s="17">
        <v>0</v>
      </c>
      <c r="O73" s="17">
        <v>0</v>
      </c>
      <c r="P73" s="17">
        <v>4.07</v>
      </c>
      <c r="Q73" s="17">
        <v>4.407</v>
      </c>
      <c r="R73" s="17">
        <v>4.74</v>
      </c>
      <c r="S73" s="45"/>
      <c r="T73" s="45"/>
      <c r="U73" s="45"/>
      <c r="V73" s="45"/>
      <c r="W73" s="45"/>
      <c r="X73" s="45"/>
      <c r="Y73" s="45"/>
      <c r="Z73" s="45"/>
      <c r="AA73" s="45"/>
    </row>
    <row r="74" spans="2:27" ht="12.75">
      <c r="B74" s="13">
        <v>10231</v>
      </c>
      <c r="C74" s="14" t="s">
        <v>84</v>
      </c>
      <c r="D74" s="15">
        <f>RHWM!D74</f>
        <v>1</v>
      </c>
      <c r="E74" s="15">
        <f>RHWM!E74</f>
        <v>0</v>
      </c>
      <c r="F74" s="17">
        <v>50.47</v>
      </c>
      <c r="G74" s="17">
        <v>51.249</v>
      </c>
      <c r="H74" s="17">
        <v>52.037</v>
      </c>
      <c r="I74" s="17">
        <v>36.088</v>
      </c>
      <c r="J74" s="17">
        <v>14.382</v>
      </c>
      <c r="K74" s="17">
        <v>15.161</v>
      </c>
      <c r="L74" s="17">
        <v>15.949</v>
      </c>
      <c r="M74" s="17">
        <v>0</v>
      </c>
      <c r="N74" s="17">
        <v>0</v>
      </c>
      <c r="O74" s="17">
        <v>0</v>
      </c>
      <c r="P74" s="17">
        <v>14.382</v>
      </c>
      <c r="Q74" s="17">
        <v>15.161</v>
      </c>
      <c r="R74" s="17">
        <v>15.949</v>
      </c>
      <c r="S74" s="45"/>
      <c r="T74" s="45"/>
      <c r="U74" s="45"/>
      <c r="V74" s="45"/>
      <c r="W74" s="45"/>
      <c r="X74" s="45"/>
      <c r="Y74" s="45"/>
      <c r="Z74" s="45"/>
      <c r="AA74" s="45"/>
    </row>
    <row r="75" spans="2:27" ht="12.75">
      <c r="B75" s="13">
        <v>10234</v>
      </c>
      <c r="C75" s="14" t="s">
        <v>85</v>
      </c>
      <c r="D75" s="15">
        <f>RHWM!D75</f>
        <v>1</v>
      </c>
      <c r="E75" s="15">
        <f>RHWM!E75</f>
        <v>0</v>
      </c>
      <c r="F75" s="17">
        <v>76.103</v>
      </c>
      <c r="G75" s="17">
        <v>78.263</v>
      </c>
      <c r="H75" s="17">
        <v>80.284</v>
      </c>
      <c r="I75" s="17">
        <v>50.205</v>
      </c>
      <c r="J75" s="17">
        <v>25.898</v>
      </c>
      <c r="K75" s="17">
        <v>28.058</v>
      </c>
      <c r="L75" s="17">
        <v>30.079</v>
      </c>
      <c r="M75" s="17">
        <v>0</v>
      </c>
      <c r="N75" s="17">
        <v>0</v>
      </c>
      <c r="O75" s="17">
        <v>0</v>
      </c>
      <c r="P75" s="17">
        <v>25.898</v>
      </c>
      <c r="Q75" s="17">
        <v>28.058</v>
      </c>
      <c r="R75" s="17">
        <v>30.079</v>
      </c>
      <c r="S75" s="45"/>
      <c r="T75" s="45"/>
      <c r="U75" s="45"/>
      <c r="V75" s="45"/>
      <c r="W75" s="45"/>
      <c r="X75" s="45"/>
      <c r="Y75" s="45"/>
      <c r="Z75" s="45"/>
      <c r="AA75" s="45"/>
    </row>
    <row r="76" spans="2:27" ht="12.75">
      <c r="B76" s="13">
        <v>10235</v>
      </c>
      <c r="C76" s="14" t="s">
        <v>86</v>
      </c>
      <c r="D76" s="15">
        <f>RHWM!D76</f>
        <v>1</v>
      </c>
      <c r="E76" s="15">
        <f>RHWM!E76</f>
        <v>0</v>
      </c>
      <c r="F76" s="17">
        <v>30.493</v>
      </c>
      <c r="G76" s="17">
        <v>30.554</v>
      </c>
      <c r="H76" s="17">
        <v>30.614</v>
      </c>
      <c r="I76" s="17">
        <v>32.597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v>0</v>
      </c>
      <c r="Q76" s="17">
        <v>0</v>
      </c>
      <c r="R76" s="17">
        <v>0</v>
      </c>
      <c r="S76" s="45"/>
      <c r="T76" s="45"/>
      <c r="U76" s="45"/>
      <c r="V76" s="45"/>
      <c r="W76" s="45"/>
      <c r="X76" s="45"/>
      <c r="Y76" s="45"/>
      <c r="Z76" s="45"/>
      <c r="AA76" s="45"/>
    </row>
    <row r="77" spans="2:27" ht="12.75">
      <c r="B77" s="13">
        <v>10236</v>
      </c>
      <c r="C77" s="14" t="s">
        <v>87</v>
      </c>
      <c r="D77" s="15">
        <f>RHWM!D77</f>
        <v>0</v>
      </c>
      <c r="E77" s="15">
        <f>RHWM!E77</f>
        <v>1</v>
      </c>
      <c r="F77" s="17">
        <v>29.612</v>
      </c>
      <c r="G77" s="17">
        <v>29.612</v>
      </c>
      <c r="H77" s="17">
        <v>29.612</v>
      </c>
      <c r="I77" s="17">
        <v>28.649</v>
      </c>
      <c r="J77" s="17">
        <v>0.963</v>
      </c>
      <c r="K77" s="17">
        <v>0.963</v>
      </c>
      <c r="L77" s="17">
        <v>0.963</v>
      </c>
      <c r="M77" s="17">
        <v>0</v>
      </c>
      <c r="N77" s="17">
        <v>0</v>
      </c>
      <c r="O77" s="17">
        <v>0</v>
      </c>
      <c r="P77" s="17">
        <v>0.963</v>
      </c>
      <c r="Q77" s="17">
        <v>0.963</v>
      </c>
      <c r="R77" s="17">
        <v>0.963</v>
      </c>
      <c r="S77" s="45"/>
      <c r="T77" s="45"/>
      <c r="U77" s="45"/>
      <c r="V77" s="45"/>
      <c r="W77" s="45"/>
      <c r="X77" s="45"/>
      <c r="Y77" s="45"/>
      <c r="Z77" s="45"/>
      <c r="AA77" s="45"/>
    </row>
    <row r="78" spans="2:27" ht="12.75">
      <c r="B78" s="13">
        <v>10237</v>
      </c>
      <c r="C78" s="14" t="s">
        <v>88</v>
      </c>
      <c r="D78" s="15">
        <f>RHWM!D78</f>
        <v>1</v>
      </c>
      <c r="E78" s="15">
        <f>RHWM!E78</f>
        <v>0</v>
      </c>
      <c r="F78" s="17">
        <v>116.757</v>
      </c>
      <c r="G78" s="17">
        <v>117.572</v>
      </c>
      <c r="H78" s="17">
        <v>118.377</v>
      </c>
      <c r="I78" s="17">
        <v>111.961</v>
      </c>
      <c r="J78" s="17">
        <v>4.796</v>
      </c>
      <c r="K78" s="17">
        <v>5.611</v>
      </c>
      <c r="L78" s="17">
        <v>6.416</v>
      </c>
      <c r="M78" s="17">
        <v>0</v>
      </c>
      <c r="N78" s="17">
        <v>0</v>
      </c>
      <c r="O78" s="17">
        <v>0</v>
      </c>
      <c r="P78" s="17">
        <v>4.796</v>
      </c>
      <c r="Q78" s="17">
        <v>5.611</v>
      </c>
      <c r="R78" s="17">
        <v>6.416</v>
      </c>
      <c r="S78" s="45"/>
      <c r="T78" s="45"/>
      <c r="U78" s="45"/>
      <c r="V78" s="45"/>
      <c r="W78" s="45"/>
      <c r="X78" s="45"/>
      <c r="Y78" s="45"/>
      <c r="Z78" s="45"/>
      <c r="AA78" s="45"/>
    </row>
    <row r="79" spans="2:27" ht="12.75">
      <c r="B79" s="13">
        <v>10239</v>
      </c>
      <c r="C79" s="14" t="s">
        <v>89</v>
      </c>
      <c r="D79" s="15">
        <f>RHWM!D79</f>
        <v>0</v>
      </c>
      <c r="E79" s="15">
        <f>RHWM!E79</f>
        <v>1</v>
      </c>
      <c r="F79" s="17">
        <v>15.791</v>
      </c>
      <c r="G79" s="17">
        <v>15.949</v>
      </c>
      <c r="H79" s="17">
        <v>16.109</v>
      </c>
      <c r="I79" s="17">
        <v>13.782</v>
      </c>
      <c r="J79" s="17">
        <v>2.009</v>
      </c>
      <c r="K79" s="17">
        <v>2.167</v>
      </c>
      <c r="L79" s="17">
        <v>2.327</v>
      </c>
      <c r="M79" s="17">
        <v>0</v>
      </c>
      <c r="N79" s="17">
        <v>0</v>
      </c>
      <c r="O79" s="17">
        <v>0</v>
      </c>
      <c r="P79" s="17">
        <v>2.009</v>
      </c>
      <c r="Q79" s="17">
        <v>2.167</v>
      </c>
      <c r="R79" s="17">
        <v>2.327</v>
      </c>
      <c r="S79" s="45"/>
      <c r="T79" s="45"/>
      <c r="U79" s="45"/>
      <c r="V79" s="45"/>
      <c r="W79" s="45"/>
      <c r="X79" s="45"/>
      <c r="Y79" s="45"/>
      <c r="Z79" s="45"/>
      <c r="AA79" s="45"/>
    </row>
    <row r="80" spans="2:27" ht="12.75">
      <c r="B80" s="13">
        <v>10242</v>
      </c>
      <c r="C80" s="14" t="s">
        <v>90</v>
      </c>
      <c r="D80" s="15">
        <f>RHWM!D80</f>
        <v>1</v>
      </c>
      <c r="E80" s="15">
        <f>RHWM!E80</f>
        <v>0</v>
      </c>
      <c r="F80" s="17">
        <v>10.526</v>
      </c>
      <c r="G80" s="17">
        <v>10.6</v>
      </c>
      <c r="H80" s="17">
        <v>10.638</v>
      </c>
      <c r="I80" s="17">
        <v>9.377</v>
      </c>
      <c r="J80" s="17">
        <v>1.149</v>
      </c>
      <c r="K80" s="17">
        <v>1.223</v>
      </c>
      <c r="L80" s="17">
        <v>1.261</v>
      </c>
      <c r="M80" s="17">
        <v>0</v>
      </c>
      <c r="N80" s="17">
        <v>0</v>
      </c>
      <c r="O80" s="17">
        <v>0</v>
      </c>
      <c r="P80" s="17">
        <v>1.149</v>
      </c>
      <c r="Q80" s="17">
        <v>1.223</v>
      </c>
      <c r="R80" s="17">
        <v>1.261</v>
      </c>
      <c r="S80" s="45"/>
      <c r="T80" s="45"/>
      <c r="U80" s="45"/>
      <c r="V80" s="45"/>
      <c r="W80" s="45"/>
      <c r="X80" s="45"/>
      <c r="Y80" s="45"/>
      <c r="Z80" s="45"/>
      <c r="AA80" s="45"/>
    </row>
    <row r="81" spans="2:27" ht="12.75">
      <c r="B81" s="13">
        <v>10244</v>
      </c>
      <c r="C81" s="14" t="s">
        <v>91</v>
      </c>
      <c r="D81" s="15">
        <f>RHWM!D81</f>
        <v>1</v>
      </c>
      <c r="E81" s="15">
        <f>RHWM!E81</f>
        <v>0</v>
      </c>
      <c r="F81" s="17">
        <v>112.146</v>
      </c>
      <c r="G81" s="17">
        <v>114.023</v>
      </c>
      <c r="H81" s="17">
        <v>115.507</v>
      </c>
      <c r="I81" s="17">
        <v>84.697</v>
      </c>
      <c r="J81" s="17">
        <v>27.449</v>
      </c>
      <c r="K81" s="17">
        <v>29.326</v>
      </c>
      <c r="L81" s="17">
        <v>30.81</v>
      </c>
      <c r="M81" s="17">
        <v>0</v>
      </c>
      <c r="N81" s="17">
        <v>0</v>
      </c>
      <c r="O81" s="17">
        <v>0</v>
      </c>
      <c r="P81" s="17">
        <v>27.449</v>
      </c>
      <c r="Q81" s="17">
        <v>29.326</v>
      </c>
      <c r="R81" s="17">
        <v>30.81</v>
      </c>
      <c r="S81" s="45"/>
      <c r="T81" s="45"/>
      <c r="U81" s="45"/>
      <c r="V81" s="45"/>
      <c r="W81" s="45"/>
      <c r="X81" s="45"/>
      <c r="Y81" s="45"/>
      <c r="Z81" s="45"/>
      <c r="AA81" s="45"/>
    </row>
    <row r="82" spans="2:27" ht="12.75">
      <c r="B82" s="13">
        <v>10246</v>
      </c>
      <c r="C82" s="14" t="s">
        <v>92</v>
      </c>
      <c r="D82" s="15">
        <f>RHWM!D82</f>
        <v>1</v>
      </c>
      <c r="E82" s="15">
        <f>RHWM!E82</f>
        <v>0</v>
      </c>
      <c r="F82" s="17">
        <v>9.803</v>
      </c>
      <c r="G82" s="17">
        <v>9.841</v>
      </c>
      <c r="H82" s="17">
        <v>9.882</v>
      </c>
      <c r="I82" s="17">
        <v>8.847</v>
      </c>
      <c r="J82" s="17">
        <v>0.956</v>
      </c>
      <c r="K82" s="17">
        <v>0.994</v>
      </c>
      <c r="L82" s="17">
        <v>1.035</v>
      </c>
      <c r="M82" s="17">
        <v>0.956</v>
      </c>
      <c r="N82" s="17">
        <v>0.994</v>
      </c>
      <c r="O82" s="17">
        <v>0</v>
      </c>
      <c r="P82" s="17">
        <v>0</v>
      </c>
      <c r="Q82" s="17">
        <v>0</v>
      </c>
      <c r="R82" s="17">
        <v>1.035</v>
      </c>
      <c r="S82" s="45"/>
      <c r="T82" s="45"/>
      <c r="U82" s="45"/>
      <c r="V82" s="45"/>
      <c r="W82" s="45"/>
      <c r="X82" s="45"/>
      <c r="Y82" s="45"/>
      <c r="Z82" s="45"/>
      <c r="AA82" s="45"/>
    </row>
    <row r="83" spans="2:27" ht="12.75">
      <c r="B83" s="13">
        <v>10247</v>
      </c>
      <c r="C83" s="14" t="s">
        <v>93</v>
      </c>
      <c r="D83" s="15">
        <f>RHWM!D83</f>
        <v>1</v>
      </c>
      <c r="E83" s="15">
        <f>RHWM!E83</f>
        <v>0</v>
      </c>
      <c r="F83" s="17">
        <v>85.299</v>
      </c>
      <c r="G83" s="17">
        <v>86.428</v>
      </c>
      <c r="H83" s="17">
        <v>87.328</v>
      </c>
      <c r="I83" s="17">
        <v>78.683</v>
      </c>
      <c r="J83" s="17">
        <v>6.616</v>
      </c>
      <c r="K83" s="17">
        <v>7.745</v>
      </c>
      <c r="L83" s="17">
        <v>8.645</v>
      </c>
      <c r="M83" s="17">
        <v>0</v>
      </c>
      <c r="N83" s="17">
        <v>0</v>
      </c>
      <c r="O83" s="17">
        <v>0</v>
      </c>
      <c r="P83" s="17">
        <v>6.616</v>
      </c>
      <c r="Q83" s="17">
        <v>7.745</v>
      </c>
      <c r="R83" s="17">
        <v>8.645</v>
      </c>
      <c r="S83" s="45"/>
      <c r="T83" s="45"/>
      <c r="U83" s="45"/>
      <c r="V83" s="45"/>
      <c r="W83" s="45"/>
      <c r="X83" s="45"/>
      <c r="Y83" s="45"/>
      <c r="Z83" s="45"/>
      <c r="AA83" s="45"/>
    </row>
    <row r="84" spans="2:27" ht="12.75">
      <c r="B84" s="13">
        <v>10256</v>
      </c>
      <c r="C84" s="14" t="s">
        <v>94</v>
      </c>
      <c r="D84" s="15">
        <f>RHWM!D84</f>
        <v>1</v>
      </c>
      <c r="E84" s="15">
        <f>RHWM!E84</f>
        <v>0</v>
      </c>
      <c r="F84" s="17">
        <v>64.787</v>
      </c>
      <c r="G84" s="17">
        <v>66.4</v>
      </c>
      <c r="H84" s="17">
        <v>68.018</v>
      </c>
      <c r="I84" s="17">
        <v>46.017</v>
      </c>
      <c r="J84" s="17">
        <v>18.77</v>
      </c>
      <c r="K84" s="17">
        <v>20.383</v>
      </c>
      <c r="L84" s="17">
        <v>22.001</v>
      </c>
      <c r="M84" s="17">
        <v>0</v>
      </c>
      <c r="N84" s="17">
        <v>0</v>
      </c>
      <c r="O84" s="17">
        <v>0</v>
      </c>
      <c r="P84" s="17">
        <v>18.77</v>
      </c>
      <c r="Q84" s="17">
        <v>20.383</v>
      </c>
      <c r="R84" s="17">
        <v>22.001</v>
      </c>
      <c r="S84" s="45"/>
      <c r="T84" s="45"/>
      <c r="U84" s="45"/>
      <c r="V84" s="45"/>
      <c r="W84" s="45"/>
      <c r="X84" s="45"/>
      <c r="Y84" s="45"/>
      <c r="Z84" s="45"/>
      <c r="AA84" s="45"/>
    </row>
    <row r="85" spans="2:27" ht="12.75">
      <c r="B85" s="13">
        <v>10258</v>
      </c>
      <c r="C85" s="14" t="s">
        <v>95</v>
      </c>
      <c r="D85" s="15">
        <f>RHWM!D85</f>
        <v>1</v>
      </c>
      <c r="E85" s="15">
        <f>RHWM!E85</f>
        <v>0</v>
      </c>
      <c r="F85" s="17">
        <v>52.696</v>
      </c>
      <c r="G85" s="17">
        <v>54.03</v>
      </c>
      <c r="H85" s="17">
        <v>55.35</v>
      </c>
      <c r="I85" s="17">
        <v>37.361</v>
      </c>
      <c r="J85" s="17">
        <v>15.335</v>
      </c>
      <c r="K85" s="17">
        <v>16.669</v>
      </c>
      <c r="L85" s="17">
        <v>17.989</v>
      </c>
      <c r="M85" s="17">
        <v>0</v>
      </c>
      <c r="N85" s="17">
        <v>0</v>
      </c>
      <c r="O85" s="17">
        <v>0</v>
      </c>
      <c r="P85" s="17">
        <v>15.335</v>
      </c>
      <c r="Q85" s="17">
        <v>16.669</v>
      </c>
      <c r="R85" s="17">
        <v>17.989</v>
      </c>
      <c r="S85" s="45"/>
      <c r="T85" s="45"/>
      <c r="U85" s="45"/>
      <c r="V85" s="45"/>
      <c r="W85" s="45"/>
      <c r="X85" s="45"/>
      <c r="Y85" s="45"/>
      <c r="Z85" s="45"/>
      <c r="AA85" s="45"/>
    </row>
    <row r="86" spans="2:27" ht="12.75">
      <c r="B86" s="13">
        <v>10259</v>
      </c>
      <c r="C86" s="14" t="s">
        <v>96</v>
      </c>
      <c r="D86" s="15">
        <f>RHWM!D86</f>
        <v>1</v>
      </c>
      <c r="E86" s="15">
        <f>RHWM!E86</f>
        <v>0</v>
      </c>
      <c r="F86" s="17">
        <v>33.932</v>
      </c>
      <c r="G86" s="17">
        <v>34.59</v>
      </c>
      <c r="H86" s="17">
        <v>35.22</v>
      </c>
      <c r="I86" s="17">
        <v>26.565</v>
      </c>
      <c r="J86" s="17">
        <v>7.367</v>
      </c>
      <c r="K86" s="17">
        <v>8.025</v>
      </c>
      <c r="L86" s="17">
        <v>8.655</v>
      </c>
      <c r="M86" s="17">
        <v>0</v>
      </c>
      <c r="N86" s="17">
        <v>0</v>
      </c>
      <c r="O86" s="17">
        <v>0</v>
      </c>
      <c r="P86" s="17">
        <v>7.367</v>
      </c>
      <c r="Q86" s="17">
        <v>8.025</v>
      </c>
      <c r="R86" s="17">
        <v>8.655</v>
      </c>
      <c r="S86" s="45"/>
      <c r="T86" s="45"/>
      <c r="U86" s="45"/>
      <c r="V86" s="45"/>
      <c r="W86" s="45"/>
      <c r="X86" s="45"/>
      <c r="Y86" s="45"/>
      <c r="Z86" s="45"/>
      <c r="AA86" s="45"/>
    </row>
    <row r="87" spans="2:27" ht="12.75">
      <c r="B87" s="13">
        <v>10260</v>
      </c>
      <c r="C87" s="14" t="s">
        <v>97</v>
      </c>
      <c r="D87" s="15">
        <f>RHWM!D87</f>
        <v>1</v>
      </c>
      <c r="E87" s="15">
        <f>RHWM!E87</f>
        <v>0</v>
      </c>
      <c r="F87" s="17">
        <v>27.297</v>
      </c>
      <c r="G87" s="17">
        <v>27.424</v>
      </c>
      <c r="H87" s="17">
        <v>27.54</v>
      </c>
      <c r="I87" s="17">
        <v>25.875</v>
      </c>
      <c r="J87" s="17">
        <v>1.422</v>
      </c>
      <c r="K87" s="17">
        <v>1.549</v>
      </c>
      <c r="L87" s="17">
        <v>1.665</v>
      </c>
      <c r="M87" s="17">
        <v>0</v>
      </c>
      <c r="N87" s="17">
        <v>0</v>
      </c>
      <c r="O87" s="17">
        <v>0</v>
      </c>
      <c r="P87" s="17">
        <v>1.422</v>
      </c>
      <c r="Q87" s="17">
        <v>1.549</v>
      </c>
      <c r="R87" s="17">
        <v>1.665</v>
      </c>
      <c r="S87" s="45"/>
      <c r="T87" s="45"/>
      <c r="U87" s="45"/>
      <c r="V87" s="45"/>
      <c r="W87" s="45"/>
      <c r="X87" s="45"/>
      <c r="Y87" s="45"/>
      <c r="Z87" s="45"/>
      <c r="AA87" s="45"/>
    </row>
    <row r="88" spans="2:27" ht="12.75">
      <c r="B88" s="13">
        <v>10273</v>
      </c>
      <c r="C88" s="14" t="s">
        <v>98</v>
      </c>
      <c r="D88" s="15">
        <f>RHWM!D88</f>
        <v>1</v>
      </c>
      <c r="E88" s="15">
        <f>RHWM!E88</f>
        <v>0</v>
      </c>
      <c r="F88" s="17">
        <v>8.197</v>
      </c>
      <c r="G88" s="17">
        <v>8.228</v>
      </c>
      <c r="H88" s="17">
        <v>8.251</v>
      </c>
      <c r="I88" s="17">
        <v>5.79</v>
      </c>
      <c r="J88" s="17">
        <v>2.407</v>
      </c>
      <c r="K88" s="17">
        <v>2.438</v>
      </c>
      <c r="L88" s="17">
        <v>2.461</v>
      </c>
      <c r="M88" s="17">
        <v>0</v>
      </c>
      <c r="N88" s="17">
        <v>0</v>
      </c>
      <c r="O88" s="17">
        <v>0</v>
      </c>
      <c r="P88" s="17">
        <v>2.407</v>
      </c>
      <c r="Q88" s="17">
        <v>2.438</v>
      </c>
      <c r="R88" s="17">
        <v>2.461</v>
      </c>
      <c r="S88" s="45"/>
      <c r="T88" s="45"/>
      <c r="U88" s="45"/>
      <c r="V88" s="45"/>
      <c r="W88" s="45"/>
      <c r="X88" s="45"/>
      <c r="Y88" s="45"/>
      <c r="Z88" s="45"/>
      <c r="AA88" s="45"/>
    </row>
    <row r="89" spans="2:27" ht="12.75">
      <c r="B89" s="13">
        <v>10278</v>
      </c>
      <c r="C89" s="14" t="s">
        <v>99</v>
      </c>
      <c r="D89" s="15">
        <f>RHWM!D89</f>
        <v>0</v>
      </c>
      <c r="E89" s="15">
        <f>RHWM!E89</f>
        <v>1</v>
      </c>
      <c r="F89" s="17">
        <v>45.73</v>
      </c>
      <c r="G89" s="17">
        <v>46.485</v>
      </c>
      <c r="H89" s="17">
        <v>46.775</v>
      </c>
      <c r="I89" s="17">
        <v>35.368</v>
      </c>
      <c r="J89" s="17">
        <v>10.362</v>
      </c>
      <c r="K89" s="17">
        <v>11.117</v>
      </c>
      <c r="L89" s="17">
        <v>11.407</v>
      </c>
      <c r="M89" s="17">
        <v>0</v>
      </c>
      <c r="N89" s="17">
        <v>0</v>
      </c>
      <c r="O89" s="17">
        <v>0</v>
      </c>
      <c r="P89" s="17">
        <v>10.362</v>
      </c>
      <c r="Q89" s="17">
        <v>11.117</v>
      </c>
      <c r="R89" s="17">
        <v>11.407</v>
      </c>
      <c r="S89" s="45"/>
      <c r="T89" s="45"/>
      <c r="U89" s="45"/>
      <c r="V89" s="45"/>
      <c r="W89" s="45"/>
      <c r="X89" s="45"/>
      <c r="Y89" s="45"/>
      <c r="Z89" s="45"/>
      <c r="AA89" s="45"/>
    </row>
    <row r="90" spans="2:27" ht="12.75">
      <c r="B90" s="13">
        <v>10279</v>
      </c>
      <c r="C90" s="14" t="s">
        <v>100</v>
      </c>
      <c r="D90" s="15">
        <f>RHWM!D90</f>
        <v>1</v>
      </c>
      <c r="E90" s="15">
        <f>RHWM!E90</f>
        <v>0</v>
      </c>
      <c r="F90" s="17">
        <v>81.246</v>
      </c>
      <c r="G90" s="17">
        <v>81.586</v>
      </c>
      <c r="H90" s="17">
        <v>81.944</v>
      </c>
      <c r="I90" s="17">
        <v>63.756</v>
      </c>
      <c r="J90" s="17">
        <v>17.49</v>
      </c>
      <c r="K90" s="17">
        <v>17.83</v>
      </c>
      <c r="L90" s="17">
        <v>18.188</v>
      </c>
      <c r="M90" s="17">
        <v>0</v>
      </c>
      <c r="N90" s="17">
        <v>0</v>
      </c>
      <c r="O90" s="17">
        <v>0</v>
      </c>
      <c r="P90" s="17">
        <v>17.49</v>
      </c>
      <c r="Q90" s="17">
        <v>17.83</v>
      </c>
      <c r="R90" s="17">
        <v>18.188</v>
      </c>
      <c r="S90" s="45"/>
      <c r="T90" s="45"/>
      <c r="U90" s="45"/>
      <c r="V90" s="45"/>
      <c r="W90" s="45"/>
      <c r="X90" s="45"/>
      <c r="Y90" s="45"/>
      <c r="Z90" s="45"/>
      <c r="AA90" s="45"/>
    </row>
    <row r="91" spans="2:27" ht="12.75">
      <c r="B91" s="13">
        <v>10284</v>
      </c>
      <c r="C91" s="14" t="s">
        <v>101</v>
      </c>
      <c r="D91" s="15">
        <f>RHWM!D91</f>
        <v>1</v>
      </c>
      <c r="E91" s="15">
        <f>RHWM!E91</f>
        <v>0</v>
      </c>
      <c r="F91" s="17">
        <v>12.069</v>
      </c>
      <c r="G91" s="17">
        <v>12.193</v>
      </c>
      <c r="H91" s="17">
        <v>12.31</v>
      </c>
      <c r="I91" s="17">
        <v>10.539</v>
      </c>
      <c r="J91" s="17">
        <v>1.53</v>
      </c>
      <c r="K91" s="17">
        <v>1.654</v>
      </c>
      <c r="L91" s="17">
        <v>1.771</v>
      </c>
      <c r="M91" s="17">
        <v>0</v>
      </c>
      <c r="N91" s="17">
        <v>0</v>
      </c>
      <c r="O91" s="17">
        <v>0</v>
      </c>
      <c r="P91" s="17">
        <v>1.53</v>
      </c>
      <c r="Q91" s="17">
        <v>1.654</v>
      </c>
      <c r="R91" s="17">
        <v>1.771</v>
      </c>
      <c r="S91" s="45"/>
      <c r="T91" s="45"/>
      <c r="U91" s="45"/>
      <c r="V91" s="45"/>
      <c r="W91" s="45"/>
      <c r="X91" s="45"/>
      <c r="Y91" s="45"/>
      <c r="Z91" s="45"/>
      <c r="AA91" s="45"/>
    </row>
    <row r="92" spans="2:27" ht="12.75">
      <c r="B92" s="13">
        <v>10285</v>
      </c>
      <c r="C92" s="14" t="s">
        <v>102</v>
      </c>
      <c r="D92" s="15">
        <f>RHWM!D92</f>
        <v>0</v>
      </c>
      <c r="E92" s="15">
        <f>RHWM!E92</f>
        <v>1</v>
      </c>
      <c r="F92" s="17">
        <v>8.139</v>
      </c>
      <c r="G92" s="17">
        <v>8.2</v>
      </c>
      <c r="H92" s="17">
        <v>8.247</v>
      </c>
      <c r="I92" s="17">
        <v>6.427</v>
      </c>
      <c r="J92" s="17">
        <v>1.712</v>
      </c>
      <c r="K92" s="17">
        <v>1.773</v>
      </c>
      <c r="L92" s="17">
        <v>1.82</v>
      </c>
      <c r="M92" s="17">
        <v>0</v>
      </c>
      <c r="N92" s="17">
        <v>0</v>
      </c>
      <c r="O92" s="17">
        <v>0</v>
      </c>
      <c r="P92" s="17">
        <v>1.712</v>
      </c>
      <c r="Q92" s="17">
        <v>1.773</v>
      </c>
      <c r="R92" s="17">
        <v>1.82</v>
      </c>
      <c r="S92" s="45"/>
      <c r="T92" s="45"/>
      <c r="U92" s="45"/>
      <c r="V92" s="45"/>
      <c r="W92" s="45"/>
      <c r="X92" s="45"/>
      <c r="Y92" s="45"/>
      <c r="Z92" s="45"/>
      <c r="AA92" s="45"/>
    </row>
    <row r="93" spans="2:27" ht="12.75">
      <c r="B93" s="13">
        <v>10286</v>
      </c>
      <c r="C93" s="14" t="s">
        <v>103</v>
      </c>
      <c r="D93" s="15">
        <f>RHWM!D93</f>
        <v>1</v>
      </c>
      <c r="E93" s="15">
        <f>RHWM!E93</f>
        <v>0</v>
      </c>
      <c r="F93" s="17">
        <v>52.301</v>
      </c>
      <c r="G93" s="17">
        <v>52.5</v>
      </c>
      <c r="H93" s="17">
        <v>52.563</v>
      </c>
      <c r="I93" s="17">
        <v>45.196</v>
      </c>
      <c r="J93" s="17">
        <v>7.105</v>
      </c>
      <c r="K93" s="17">
        <v>7.304</v>
      </c>
      <c r="L93" s="17">
        <v>7.367</v>
      </c>
      <c r="M93" s="17">
        <v>0</v>
      </c>
      <c r="N93" s="17">
        <v>0</v>
      </c>
      <c r="O93" s="17">
        <v>0</v>
      </c>
      <c r="P93" s="17">
        <v>7.105</v>
      </c>
      <c r="Q93" s="17">
        <v>7.304</v>
      </c>
      <c r="R93" s="17">
        <v>7.367</v>
      </c>
      <c r="S93" s="45"/>
      <c r="T93" s="45"/>
      <c r="U93" s="45"/>
      <c r="V93" s="45"/>
      <c r="W93" s="45"/>
      <c r="X93" s="45"/>
      <c r="Y93" s="45"/>
      <c r="Z93" s="45"/>
      <c r="AA93" s="45"/>
    </row>
    <row r="94" spans="2:27" ht="12.75">
      <c r="B94" s="13">
        <v>10288</v>
      </c>
      <c r="C94" s="14" t="s">
        <v>104</v>
      </c>
      <c r="D94" s="15">
        <f>RHWM!D94</f>
        <v>0</v>
      </c>
      <c r="E94" s="15">
        <f>RHWM!E94</f>
        <v>1</v>
      </c>
      <c r="F94" s="17">
        <v>25.88</v>
      </c>
      <c r="G94" s="17">
        <v>25.944</v>
      </c>
      <c r="H94" s="17">
        <v>26.012</v>
      </c>
      <c r="I94" s="17">
        <v>24.349</v>
      </c>
      <c r="J94" s="17">
        <v>1.531</v>
      </c>
      <c r="K94" s="17">
        <v>1.595</v>
      </c>
      <c r="L94" s="17">
        <v>1.663</v>
      </c>
      <c r="M94" s="17">
        <v>0</v>
      </c>
      <c r="N94" s="17">
        <v>0</v>
      </c>
      <c r="O94" s="17">
        <v>0</v>
      </c>
      <c r="P94" s="17">
        <v>1.531</v>
      </c>
      <c r="Q94" s="17">
        <v>1.595</v>
      </c>
      <c r="R94" s="17">
        <v>1.663</v>
      </c>
      <c r="S94" s="45"/>
      <c r="T94" s="45"/>
      <c r="U94" s="45"/>
      <c r="V94" s="45"/>
      <c r="W94" s="45"/>
      <c r="X94" s="45"/>
      <c r="Y94" s="45"/>
      <c r="Z94" s="45"/>
      <c r="AA94" s="45"/>
    </row>
    <row r="95" spans="2:27" ht="12.75">
      <c r="B95" s="13">
        <v>10291</v>
      </c>
      <c r="C95" s="14" t="s">
        <v>105</v>
      </c>
      <c r="D95" s="15">
        <f>RHWM!D95</f>
        <v>1</v>
      </c>
      <c r="E95" s="15">
        <f>RHWM!E95</f>
        <v>0</v>
      </c>
      <c r="F95" s="17">
        <v>81.796</v>
      </c>
      <c r="G95" s="17">
        <v>82.205</v>
      </c>
      <c r="H95" s="17">
        <v>82.616</v>
      </c>
      <c r="I95" s="17">
        <v>77.948</v>
      </c>
      <c r="J95" s="17">
        <v>3.848</v>
      </c>
      <c r="K95" s="17">
        <v>4.257</v>
      </c>
      <c r="L95" s="17">
        <v>4.668</v>
      </c>
      <c r="M95" s="17">
        <v>0</v>
      </c>
      <c r="N95" s="17">
        <v>0</v>
      </c>
      <c r="O95" s="17">
        <v>0</v>
      </c>
      <c r="P95" s="17">
        <v>3.848</v>
      </c>
      <c r="Q95" s="17">
        <v>4.257</v>
      </c>
      <c r="R95" s="17">
        <v>4.668</v>
      </c>
      <c r="S95" s="45"/>
      <c r="T95" s="45"/>
      <c r="U95" s="45"/>
      <c r="V95" s="45"/>
      <c r="W95" s="45"/>
      <c r="X95" s="45"/>
      <c r="Y95" s="45"/>
      <c r="Z95" s="45"/>
      <c r="AA95" s="45"/>
    </row>
    <row r="96" spans="2:27" ht="12.75">
      <c r="B96" s="13">
        <v>10294</v>
      </c>
      <c r="C96" s="14" t="s">
        <v>106</v>
      </c>
      <c r="D96" s="15">
        <f>RHWM!D96</f>
        <v>1</v>
      </c>
      <c r="E96" s="15">
        <f>RHWM!E96</f>
        <v>0</v>
      </c>
      <c r="F96" s="17">
        <v>38.815</v>
      </c>
      <c r="G96" s="17">
        <v>39.086</v>
      </c>
      <c r="H96" s="17">
        <v>39.297</v>
      </c>
      <c r="I96" s="17">
        <v>35.761</v>
      </c>
      <c r="J96" s="17">
        <v>3.054</v>
      </c>
      <c r="K96" s="17">
        <v>3.325</v>
      </c>
      <c r="L96" s="17">
        <v>3.536</v>
      </c>
      <c r="M96" s="17">
        <v>0</v>
      </c>
      <c r="N96" s="17">
        <v>0</v>
      </c>
      <c r="O96" s="17">
        <v>0</v>
      </c>
      <c r="P96" s="17">
        <v>3.054</v>
      </c>
      <c r="Q96" s="17">
        <v>3.325</v>
      </c>
      <c r="R96" s="17">
        <v>3.536</v>
      </c>
      <c r="S96" s="45"/>
      <c r="T96" s="45"/>
      <c r="U96" s="45"/>
      <c r="V96" s="45"/>
      <c r="W96" s="45"/>
      <c r="X96" s="45"/>
      <c r="Y96" s="45"/>
      <c r="Z96" s="45"/>
      <c r="AA96" s="45"/>
    </row>
    <row r="97" spans="2:27" ht="12.75">
      <c r="B97" s="13">
        <v>10304</v>
      </c>
      <c r="C97" s="14" t="s">
        <v>107</v>
      </c>
      <c r="D97" s="15">
        <f>RHWM!D97</f>
        <v>1</v>
      </c>
      <c r="E97" s="15">
        <f>RHWM!E97</f>
        <v>0</v>
      </c>
      <c r="F97" s="17">
        <v>13.564</v>
      </c>
      <c r="G97" s="17">
        <v>13.594</v>
      </c>
      <c r="H97" s="17">
        <v>13.628</v>
      </c>
      <c r="I97" s="17">
        <v>13.849</v>
      </c>
      <c r="J97" s="17"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45"/>
      <c r="T97" s="45"/>
      <c r="U97" s="45"/>
      <c r="V97" s="45"/>
      <c r="W97" s="45"/>
      <c r="X97" s="45"/>
      <c r="Y97" s="45"/>
      <c r="Z97" s="45"/>
      <c r="AA97" s="45"/>
    </row>
    <row r="98" spans="2:27" ht="12.75">
      <c r="B98" s="13">
        <v>10306</v>
      </c>
      <c r="C98" s="14" t="s">
        <v>108</v>
      </c>
      <c r="D98" s="15">
        <f>RHWM!D98</f>
        <v>1</v>
      </c>
      <c r="E98" s="15">
        <f>RHWM!E98</f>
        <v>0</v>
      </c>
      <c r="F98" s="17">
        <v>10.98</v>
      </c>
      <c r="G98" s="17">
        <v>10.98</v>
      </c>
      <c r="H98" s="17">
        <v>11.143</v>
      </c>
      <c r="I98" s="17">
        <v>25.367</v>
      </c>
      <c r="J98" s="17">
        <v>0</v>
      </c>
      <c r="K98" s="17">
        <v>0</v>
      </c>
      <c r="L98" s="17">
        <v>0</v>
      </c>
      <c r="M98" s="17">
        <v>0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45"/>
      <c r="T98" s="45"/>
      <c r="U98" s="45"/>
      <c r="V98" s="45"/>
      <c r="W98" s="45"/>
      <c r="X98" s="45"/>
      <c r="Y98" s="45"/>
      <c r="Z98" s="45"/>
      <c r="AA98" s="45"/>
    </row>
    <row r="99" spans="2:27" ht="12.75">
      <c r="B99" s="13">
        <v>10307</v>
      </c>
      <c r="C99" s="14" t="s">
        <v>109</v>
      </c>
      <c r="D99" s="15">
        <f>RHWM!D99</f>
        <v>1</v>
      </c>
      <c r="E99" s="15">
        <f>RHWM!E99</f>
        <v>0</v>
      </c>
      <c r="F99" s="17">
        <v>69.658</v>
      </c>
      <c r="G99" s="17">
        <v>69.743</v>
      </c>
      <c r="H99" s="17">
        <v>69.822</v>
      </c>
      <c r="I99" s="17">
        <v>70.864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0</v>
      </c>
      <c r="S99" s="45"/>
      <c r="T99" s="45"/>
      <c r="U99" s="45"/>
      <c r="V99" s="45"/>
      <c r="W99" s="45"/>
      <c r="X99" s="45"/>
      <c r="Y99" s="45"/>
      <c r="Z99" s="45"/>
      <c r="AA99" s="45"/>
    </row>
    <row r="100" spans="2:27" ht="12.75">
      <c r="B100" s="13">
        <v>10326</v>
      </c>
      <c r="C100" s="14" t="s">
        <v>110</v>
      </c>
      <c r="D100" s="15">
        <f>RHWM!D100</f>
        <v>1</v>
      </c>
      <c r="E100" s="15">
        <f>RHWM!E100</f>
        <v>0</v>
      </c>
      <c r="F100" s="17">
        <v>28.991</v>
      </c>
      <c r="G100" s="17">
        <v>29.052</v>
      </c>
      <c r="H100" s="17">
        <v>29.114</v>
      </c>
      <c r="I100" s="17">
        <v>29.985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0</v>
      </c>
      <c r="R100" s="17">
        <v>0</v>
      </c>
      <c r="S100" s="45"/>
      <c r="T100" s="45"/>
      <c r="U100" s="45"/>
      <c r="V100" s="45"/>
      <c r="W100" s="45"/>
      <c r="X100" s="45"/>
      <c r="Y100" s="45"/>
      <c r="Z100" s="45"/>
      <c r="AA100" s="45"/>
    </row>
    <row r="101" spans="2:27" ht="12.75">
      <c r="B101" s="13">
        <v>10331</v>
      </c>
      <c r="C101" s="14" t="s">
        <v>111</v>
      </c>
      <c r="D101" s="15">
        <f>RHWM!D101</f>
        <v>0</v>
      </c>
      <c r="E101" s="15">
        <f>RHWM!E101</f>
        <v>1</v>
      </c>
      <c r="F101" s="17">
        <v>38.948</v>
      </c>
      <c r="G101" s="17">
        <v>38.948</v>
      </c>
      <c r="H101" s="17">
        <v>38.914</v>
      </c>
      <c r="I101" s="17">
        <v>36.032</v>
      </c>
      <c r="J101" s="17">
        <v>2.916</v>
      </c>
      <c r="K101" s="17">
        <v>2.916</v>
      </c>
      <c r="L101" s="17">
        <v>2.882</v>
      </c>
      <c r="M101" s="17">
        <v>0</v>
      </c>
      <c r="N101" s="17">
        <v>0</v>
      </c>
      <c r="O101" s="17">
        <v>0</v>
      </c>
      <c r="P101" s="17">
        <v>2.916</v>
      </c>
      <c r="Q101" s="17">
        <v>2.916</v>
      </c>
      <c r="R101" s="17">
        <v>2.882</v>
      </c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2:27" ht="12.75">
      <c r="B102" s="13">
        <v>10333</v>
      </c>
      <c r="C102" s="14" t="s">
        <v>112</v>
      </c>
      <c r="D102" s="15">
        <f>RHWM!D102</f>
        <v>0</v>
      </c>
      <c r="E102" s="15">
        <f>RHWM!E102</f>
        <v>1</v>
      </c>
      <c r="F102" s="17">
        <v>23.485</v>
      </c>
      <c r="G102" s="17">
        <v>23.814</v>
      </c>
      <c r="H102" s="17">
        <v>24.147</v>
      </c>
      <c r="I102" s="17">
        <v>18.226</v>
      </c>
      <c r="J102" s="17">
        <v>5.259</v>
      </c>
      <c r="K102" s="17">
        <v>5.588</v>
      </c>
      <c r="L102" s="17">
        <v>5.921</v>
      </c>
      <c r="M102" s="17">
        <v>0</v>
      </c>
      <c r="N102" s="17">
        <v>0</v>
      </c>
      <c r="O102" s="17">
        <v>0</v>
      </c>
      <c r="P102" s="17">
        <v>5.259</v>
      </c>
      <c r="Q102" s="17">
        <v>5.588</v>
      </c>
      <c r="R102" s="17">
        <v>5.921</v>
      </c>
      <c r="S102" s="45"/>
      <c r="T102" s="45"/>
      <c r="U102" s="45"/>
      <c r="V102" s="45"/>
      <c r="W102" s="45"/>
      <c r="X102" s="45"/>
      <c r="Y102" s="45"/>
      <c r="Z102" s="45"/>
      <c r="AA102" s="45"/>
    </row>
    <row r="103" spans="2:27" ht="12.75">
      <c r="B103" s="13">
        <v>10338</v>
      </c>
      <c r="C103" s="14" t="s">
        <v>113</v>
      </c>
      <c r="D103" s="15">
        <f>RHWM!D103</f>
        <v>1</v>
      </c>
      <c r="E103" s="15">
        <f>RHWM!E103</f>
        <v>0</v>
      </c>
      <c r="F103" s="17">
        <v>2.849</v>
      </c>
      <c r="G103" s="17">
        <v>2.878</v>
      </c>
      <c r="H103" s="17">
        <v>2.904</v>
      </c>
      <c r="I103" s="17">
        <v>2.336</v>
      </c>
      <c r="J103" s="17">
        <v>0.513</v>
      </c>
      <c r="K103" s="17">
        <v>0.542</v>
      </c>
      <c r="L103" s="17">
        <v>0.568</v>
      </c>
      <c r="M103" s="17">
        <v>0.513</v>
      </c>
      <c r="N103" s="17">
        <v>0.542</v>
      </c>
      <c r="O103" s="17">
        <v>0.568</v>
      </c>
      <c r="P103" s="17">
        <v>0</v>
      </c>
      <c r="Q103" s="17">
        <v>0</v>
      </c>
      <c r="R103" s="17">
        <v>0</v>
      </c>
      <c r="S103" s="45"/>
      <c r="T103" s="45"/>
      <c r="U103" s="45"/>
      <c r="V103" s="45"/>
      <c r="W103" s="45"/>
      <c r="X103" s="45"/>
      <c r="Y103" s="45"/>
      <c r="Z103" s="45"/>
      <c r="AA103" s="45"/>
    </row>
    <row r="104" spans="2:27" ht="12.75">
      <c r="B104" s="13">
        <v>10342</v>
      </c>
      <c r="C104" s="14" t="s">
        <v>114</v>
      </c>
      <c r="D104" s="15">
        <f>RHWM!D104</f>
        <v>1</v>
      </c>
      <c r="E104" s="15">
        <f>RHWM!E104</f>
        <v>0</v>
      </c>
      <c r="F104" s="17">
        <v>40.087</v>
      </c>
      <c r="G104" s="17">
        <v>40.283</v>
      </c>
      <c r="H104" s="17">
        <v>40.448</v>
      </c>
      <c r="I104" s="17">
        <v>38.088</v>
      </c>
      <c r="J104" s="17">
        <v>1.999</v>
      </c>
      <c r="K104" s="17">
        <v>2.195</v>
      </c>
      <c r="L104" s="17">
        <v>2.36</v>
      </c>
      <c r="M104" s="17">
        <v>0</v>
      </c>
      <c r="N104" s="17">
        <v>0</v>
      </c>
      <c r="O104" s="17">
        <v>0</v>
      </c>
      <c r="P104" s="17">
        <v>1.999</v>
      </c>
      <c r="Q104" s="17">
        <v>2.195</v>
      </c>
      <c r="R104" s="17">
        <v>2.36</v>
      </c>
      <c r="S104" s="45"/>
      <c r="T104" s="45"/>
      <c r="U104" s="45"/>
      <c r="V104" s="45"/>
      <c r="W104" s="45"/>
      <c r="X104" s="45"/>
      <c r="Y104" s="45"/>
      <c r="Z104" s="45"/>
      <c r="AA104" s="45"/>
    </row>
    <row r="105" spans="2:27" ht="12.75">
      <c r="B105" s="13">
        <v>10343</v>
      </c>
      <c r="C105" s="14" t="s">
        <v>115</v>
      </c>
      <c r="D105" s="15">
        <f>RHWM!D105</f>
        <v>1</v>
      </c>
      <c r="E105" s="15">
        <f>RHWM!E105</f>
        <v>0</v>
      </c>
      <c r="F105" s="17">
        <v>11.762</v>
      </c>
      <c r="G105" s="17">
        <v>11.762</v>
      </c>
      <c r="H105" s="17">
        <v>11.818</v>
      </c>
      <c r="I105" s="17">
        <v>30.9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45"/>
      <c r="T105" s="45"/>
      <c r="U105" s="45"/>
      <c r="V105" s="45"/>
      <c r="W105" s="45"/>
      <c r="X105" s="45"/>
      <c r="Y105" s="45"/>
      <c r="Z105" s="45"/>
      <c r="AA105" s="45"/>
    </row>
    <row r="106" spans="2:27" ht="12.75">
      <c r="B106" s="13">
        <v>10349</v>
      </c>
      <c r="C106" s="14" t="s">
        <v>116</v>
      </c>
      <c r="D106" s="15">
        <f>RHWM!D106</f>
        <v>1</v>
      </c>
      <c r="E106" s="15">
        <f>RHWM!E106</f>
        <v>0</v>
      </c>
      <c r="F106" s="17">
        <v>458.134</v>
      </c>
      <c r="G106" s="17">
        <v>463.011</v>
      </c>
      <c r="H106" s="17">
        <v>465.5</v>
      </c>
      <c r="I106" s="17">
        <v>515.75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2:27" ht="12.75">
      <c r="B107" s="13">
        <v>10352</v>
      </c>
      <c r="C107" s="14" t="s">
        <v>117</v>
      </c>
      <c r="D107" s="15">
        <f>RHWM!D107</f>
        <v>1</v>
      </c>
      <c r="E107" s="15">
        <f>RHWM!E107</f>
        <v>0</v>
      </c>
      <c r="F107" s="17">
        <v>17.474</v>
      </c>
      <c r="G107" s="17">
        <v>17.646</v>
      </c>
      <c r="H107" s="17">
        <v>17.827</v>
      </c>
      <c r="I107" s="17">
        <v>15.659</v>
      </c>
      <c r="J107" s="17">
        <v>1.815</v>
      </c>
      <c r="K107" s="17">
        <v>1.987</v>
      </c>
      <c r="L107" s="17">
        <v>2.168</v>
      </c>
      <c r="M107" s="17">
        <v>0</v>
      </c>
      <c r="N107" s="17">
        <v>0</v>
      </c>
      <c r="O107" s="17">
        <v>0</v>
      </c>
      <c r="P107" s="17">
        <v>1.815</v>
      </c>
      <c r="Q107" s="17">
        <v>1.987</v>
      </c>
      <c r="R107" s="17">
        <v>2.168</v>
      </c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2:27" ht="12.75">
      <c r="B108" s="13">
        <v>10354</v>
      </c>
      <c r="C108" s="14" t="s">
        <v>118</v>
      </c>
      <c r="D108" s="15">
        <f>RHWM!D108</f>
        <v>1</v>
      </c>
      <c r="E108" s="15">
        <f>RHWM!E108</f>
        <v>0</v>
      </c>
      <c r="F108" s="17">
        <v>738.273</v>
      </c>
      <c r="G108" s="17">
        <v>737.343</v>
      </c>
      <c r="H108" s="17">
        <v>735.53</v>
      </c>
      <c r="I108" s="17">
        <v>786.621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17">
        <v>0</v>
      </c>
      <c r="R108" s="17">
        <v>0</v>
      </c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2:27" ht="12.75">
      <c r="B109" s="13">
        <v>10360</v>
      </c>
      <c r="C109" s="14" t="s">
        <v>119</v>
      </c>
      <c r="D109" s="15">
        <f>RHWM!D109</f>
        <v>1</v>
      </c>
      <c r="E109" s="15">
        <f>RHWM!E109</f>
        <v>0</v>
      </c>
      <c r="F109" s="17">
        <v>7.405</v>
      </c>
      <c r="G109" s="17">
        <v>7.438</v>
      </c>
      <c r="H109" s="17">
        <v>7.462</v>
      </c>
      <c r="I109" s="17">
        <v>6.66</v>
      </c>
      <c r="J109" s="17">
        <v>0.745</v>
      </c>
      <c r="K109" s="17">
        <v>0.778</v>
      </c>
      <c r="L109" s="17">
        <v>0.802</v>
      </c>
      <c r="M109" s="17">
        <v>0.745</v>
      </c>
      <c r="N109" s="17">
        <v>0.778</v>
      </c>
      <c r="O109" s="17">
        <v>0.802</v>
      </c>
      <c r="P109" s="17">
        <v>0</v>
      </c>
      <c r="Q109" s="17">
        <v>0</v>
      </c>
      <c r="R109" s="17">
        <v>0</v>
      </c>
      <c r="S109" s="45"/>
      <c r="T109" s="45"/>
      <c r="U109" s="45"/>
      <c r="V109" s="45"/>
      <c r="W109" s="45"/>
      <c r="X109" s="45"/>
      <c r="Y109" s="45"/>
      <c r="Z109" s="45"/>
      <c r="AA109" s="45"/>
    </row>
    <row r="110" spans="2:27" ht="12.75">
      <c r="B110" s="13">
        <v>10363</v>
      </c>
      <c r="C110" s="14" t="s">
        <v>120</v>
      </c>
      <c r="D110" s="15">
        <f>RHWM!D110</f>
        <v>1</v>
      </c>
      <c r="E110" s="15">
        <f>RHWM!E110</f>
        <v>0</v>
      </c>
      <c r="F110" s="17">
        <v>89.85</v>
      </c>
      <c r="G110" s="17">
        <v>90.04</v>
      </c>
      <c r="H110" s="17">
        <v>90.235</v>
      </c>
      <c r="I110" s="17">
        <v>99.137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45"/>
      <c r="T110" s="45"/>
      <c r="U110" s="45"/>
      <c r="V110" s="45"/>
      <c r="W110" s="45"/>
      <c r="X110" s="45"/>
      <c r="Y110" s="45"/>
      <c r="Z110" s="45"/>
      <c r="AA110" s="45"/>
    </row>
    <row r="111" spans="2:27" ht="12.75">
      <c r="B111" s="13">
        <v>10369</v>
      </c>
      <c r="C111" s="14" t="s">
        <v>121</v>
      </c>
      <c r="D111" s="15">
        <f>RHWM!D111</f>
        <v>1</v>
      </c>
      <c r="E111" s="15">
        <f>RHWM!E111</f>
        <v>0</v>
      </c>
      <c r="F111" s="17">
        <v>18.605</v>
      </c>
      <c r="G111" s="17">
        <v>18.605</v>
      </c>
      <c r="H111" s="17">
        <v>18.605</v>
      </c>
      <c r="I111" s="17">
        <v>16.176</v>
      </c>
      <c r="J111" s="17">
        <v>2.429</v>
      </c>
      <c r="K111" s="17">
        <v>2.429</v>
      </c>
      <c r="L111" s="17">
        <v>2.429</v>
      </c>
      <c r="M111" s="17">
        <v>0</v>
      </c>
      <c r="N111" s="17">
        <v>0</v>
      </c>
      <c r="O111" s="17">
        <v>0</v>
      </c>
      <c r="P111" s="17">
        <v>2.429</v>
      </c>
      <c r="Q111" s="17">
        <v>2.429</v>
      </c>
      <c r="R111" s="17">
        <v>2.429</v>
      </c>
      <c r="S111" s="45"/>
      <c r="T111" s="45"/>
      <c r="U111" s="45"/>
      <c r="V111" s="45"/>
      <c r="W111" s="45"/>
      <c r="X111" s="45"/>
      <c r="Y111" s="45"/>
      <c r="Z111" s="45"/>
      <c r="AA111" s="45"/>
    </row>
    <row r="112" spans="2:27" ht="12.75">
      <c r="B112" s="13">
        <v>10370</v>
      </c>
      <c r="C112" s="14" t="s">
        <v>122</v>
      </c>
      <c r="D112" s="15">
        <f>RHWM!D112</f>
        <v>1</v>
      </c>
      <c r="E112" s="15">
        <f>RHWM!E112</f>
        <v>0</v>
      </c>
      <c r="F112" s="17">
        <v>335.063</v>
      </c>
      <c r="G112" s="17">
        <v>328.278</v>
      </c>
      <c r="H112" s="17">
        <v>326.199</v>
      </c>
      <c r="I112" s="17">
        <v>396.122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17">
        <v>0</v>
      </c>
      <c r="R112" s="17">
        <v>0</v>
      </c>
      <c r="S112" s="45"/>
      <c r="T112" s="45"/>
      <c r="U112" s="45"/>
      <c r="V112" s="45"/>
      <c r="W112" s="45"/>
      <c r="X112" s="45"/>
      <c r="Y112" s="45"/>
      <c r="Z112" s="45"/>
      <c r="AA112" s="45"/>
    </row>
    <row r="113" spans="2:27" ht="12.75">
      <c r="B113" s="13">
        <v>10371</v>
      </c>
      <c r="C113" s="14" t="s">
        <v>123</v>
      </c>
      <c r="D113" s="15">
        <f>RHWM!D113</f>
        <v>1</v>
      </c>
      <c r="E113" s="15">
        <f>RHWM!E113</f>
        <v>0</v>
      </c>
      <c r="F113" s="17">
        <v>14.084</v>
      </c>
      <c r="G113" s="17">
        <v>14.137</v>
      </c>
      <c r="H113" s="17">
        <v>14.218</v>
      </c>
      <c r="I113" s="17">
        <v>10.861</v>
      </c>
      <c r="J113" s="17">
        <v>3.223</v>
      </c>
      <c r="K113" s="17">
        <v>3.276</v>
      </c>
      <c r="L113" s="17">
        <v>3.357</v>
      </c>
      <c r="M113" s="17">
        <v>0</v>
      </c>
      <c r="N113" s="17">
        <v>0</v>
      </c>
      <c r="O113" s="17">
        <v>0</v>
      </c>
      <c r="P113" s="17">
        <v>3.223</v>
      </c>
      <c r="Q113" s="17">
        <v>3.276</v>
      </c>
      <c r="R113" s="17">
        <v>3.357</v>
      </c>
      <c r="S113" s="45"/>
      <c r="T113" s="45"/>
      <c r="U113" s="45"/>
      <c r="V113" s="45"/>
      <c r="W113" s="45"/>
      <c r="X113" s="45"/>
      <c r="Y113" s="45"/>
      <c r="Z113" s="45"/>
      <c r="AA113" s="45"/>
    </row>
    <row r="114" spans="2:27" ht="12.75">
      <c r="B114" s="13">
        <v>10376</v>
      </c>
      <c r="C114" s="14" t="s">
        <v>124</v>
      </c>
      <c r="D114" s="15">
        <f>RHWM!D114</f>
        <v>1</v>
      </c>
      <c r="E114" s="15">
        <f>RHWM!E114</f>
        <v>0</v>
      </c>
      <c r="F114" s="17">
        <v>59.357</v>
      </c>
      <c r="G114" s="17">
        <v>59.953</v>
      </c>
      <c r="H114" s="17">
        <v>60.643</v>
      </c>
      <c r="I114" s="17">
        <v>55.156</v>
      </c>
      <c r="J114" s="17">
        <v>4.201</v>
      </c>
      <c r="K114" s="17">
        <v>4.797</v>
      </c>
      <c r="L114" s="17">
        <v>5.487</v>
      </c>
      <c r="M114" s="17">
        <v>0</v>
      </c>
      <c r="N114" s="17">
        <v>0</v>
      </c>
      <c r="O114" s="17">
        <v>0</v>
      </c>
      <c r="P114" s="17">
        <v>4.201</v>
      </c>
      <c r="Q114" s="17">
        <v>4.797</v>
      </c>
      <c r="R114" s="17">
        <v>5.487</v>
      </c>
      <c r="S114" s="45"/>
      <c r="T114" s="45"/>
      <c r="U114" s="45"/>
      <c r="V114" s="45"/>
      <c r="W114" s="45"/>
      <c r="X114" s="45"/>
      <c r="Y114" s="45"/>
      <c r="Z114" s="45"/>
      <c r="AA114" s="45"/>
    </row>
    <row r="115" spans="2:27" ht="12.75">
      <c r="B115" s="13">
        <v>10378</v>
      </c>
      <c r="C115" s="14" t="s">
        <v>125</v>
      </c>
      <c r="D115" s="15">
        <f>RHWM!D115</f>
        <v>1</v>
      </c>
      <c r="E115" s="15">
        <f>RHWM!E115</f>
        <v>0</v>
      </c>
      <c r="F115" s="17">
        <v>2.053</v>
      </c>
      <c r="G115" s="17">
        <v>2.063</v>
      </c>
      <c r="H115" s="17">
        <v>2.07</v>
      </c>
      <c r="I115" s="17">
        <v>1.989</v>
      </c>
      <c r="J115" s="17">
        <v>0.064</v>
      </c>
      <c r="K115" s="17">
        <v>0.074</v>
      </c>
      <c r="L115" s="17">
        <v>0.081</v>
      </c>
      <c r="M115" s="17">
        <v>0.064</v>
      </c>
      <c r="N115" s="17">
        <v>0.074</v>
      </c>
      <c r="O115" s="17">
        <v>0.081</v>
      </c>
      <c r="P115" s="17">
        <v>0</v>
      </c>
      <c r="Q115" s="17">
        <v>0</v>
      </c>
      <c r="R115" s="17">
        <v>0</v>
      </c>
      <c r="S115" s="45"/>
      <c r="T115" s="45"/>
      <c r="U115" s="45"/>
      <c r="V115" s="45"/>
      <c r="W115" s="45"/>
      <c r="X115" s="45"/>
      <c r="Y115" s="45"/>
      <c r="Z115" s="45"/>
      <c r="AA115" s="45"/>
    </row>
    <row r="116" spans="2:27" ht="12.75">
      <c r="B116" s="13">
        <v>10379</v>
      </c>
      <c r="C116" s="14" t="s">
        <v>126</v>
      </c>
      <c r="D116" s="15">
        <f>RHWM!D116</f>
        <v>1</v>
      </c>
      <c r="E116" s="15">
        <f>RHWM!E116</f>
        <v>0</v>
      </c>
      <c r="F116" s="17">
        <v>4.604</v>
      </c>
      <c r="G116" s="17">
        <v>4.623</v>
      </c>
      <c r="H116" s="17">
        <v>4.634</v>
      </c>
      <c r="I116" s="17">
        <v>4.733</v>
      </c>
      <c r="J116" s="17">
        <v>0</v>
      </c>
      <c r="K116" s="17">
        <v>0</v>
      </c>
      <c r="L116" s="17">
        <v>0</v>
      </c>
      <c r="M116" s="17">
        <v>0</v>
      </c>
      <c r="N116" s="17">
        <v>0</v>
      </c>
      <c r="O116" s="17">
        <v>0</v>
      </c>
      <c r="P116" s="17">
        <v>0</v>
      </c>
      <c r="Q116" s="17">
        <v>0</v>
      </c>
      <c r="R116" s="17">
        <v>0</v>
      </c>
      <c r="S116" s="45"/>
      <c r="T116" s="45"/>
      <c r="U116" s="45"/>
      <c r="V116" s="45"/>
      <c r="W116" s="45"/>
      <c r="X116" s="45"/>
      <c r="Y116" s="45"/>
      <c r="Z116" s="45"/>
      <c r="AA116" s="45"/>
    </row>
    <row r="117" spans="2:27" ht="12.75">
      <c r="B117" s="13">
        <v>10388</v>
      </c>
      <c r="C117" s="14" t="s">
        <v>127</v>
      </c>
      <c r="D117" s="15">
        <f>RHWM!D117</f>
        <v>1</v>
      </c>
      <c r="E117" s="15">
        <f>RHWM!E117</f>
        <v>0</v>
      </c>
      <c r="F117" s="17">
        <v>223.231</v>
      </c>
      <c r="G117" s="17">
        <v>223.231</v>
      </c>
      <c r="H117" s="17">
        <v>223.154</v>
      </c>
      <c r="I117" s="17">
        <v>111.459</v>
      </c>
      <c r="J117" s="17">
        <v>111.772</v>
      </c>
      <c r="K117" s="17">
        <v>111.772</v>
      </c>
      <c r="L117" s="17">
        <v>111.695</v>
      </c>
      <c r="M117" s="17">
        <v>0</v>
      </c>
      <c r="N117" s="17">
        <v>0</v>
      </c>
      <c r="O117" s="17">
        <v>0</v>
      </c>
      <c r="P117" s="17">
        <v>111.772</v>
      </c>
      <c r="Q117" s="17">
        <v>111.772</v>
      </c>
      <c r="R117" s="17">
        <v>111.695</v>
      </c>
      <c r="S117" s="45"/>
      <c r="T117" s="45"/>
      <c r="U117" s="45"/>
      <c r="V117" s="45"/>
      <c r="W117" s="45"/>
      <c r="X117" s="45"/>
      <c r="Y117" s="45"/>
      <c r="Z117" s="45"/>
      <c r="AA117" s="45"/>
    </row>
    <row r="118" spans="2:27" ht="12.75">
      <c r="B118" s="13">
        <v>10391</v>
      </c>
      <c r="C118" s="14" t="s">
        <v>128</v>
      </c>
      <c r="D118" s="15">
        <f>RHWM!D118</f>
        <v>1</v>
      </c>
      <c r="E118" s="15">
        <f>RHWM!E118</f>
        <v>0</v>
      </c>
      <c r="F118" s="17">
        <v>43.35</v>
      </c>
      <c r="G118" s="17">
        <v>43.853</v>
      </c>
      <c r="H118" s="17">
        <v>44.321</v>
      </c>
      <c r="I118" s="17">
        <v>29.51</v>
      </c>
      <c r="J118" s="17">
        <v>13.84</v>
      </c>
      <c r="K118" s="17">
        <v>14.343</v>
      </c>
      <c r="L118" s="17">
        <v>14.811</v>
      </c>
      <c r="M118" s="17">
        <v>0</v>
      </c>
      <c r="N118" s="17">
        <v>0</v>
      </c>
      <c r="O118" s="17">
        <v>0</v>
      </c>
      <c r="P118" s="17">
        <v>13.84</v>
      </c>
      <c r="Q118" s="17">
        <v>14.343</v>
      </c>
      <c r="R118" s="17">
        <v>14.811</v>
      </c>
      <c r="S118" s="45"/>
      <c r="T118" s="45"/>
      <c r="U118" s="45"/>
      <c r="V118" s="45"/>
      <c r="W118" s="45"/>
      <c r="X118" s="45"/>
      <c r="Y118" s="45"/>
      <c r="Z118" s="45"/>
      <c r="AA118" s="45"/>
    </row>
    <row r="119" spans="2:27" ht="12.75">
      <c r="B119" s="13">
        <v>10406</v>
      </c>
      <c r="C119" s="14" t="s">
        <v>129</v>
      </c>
      <c r="D119" s="15">
        <f>RHWM!D119</f>
        <v>1</v>
      </c>
      <c r="E119" s="15">
        <f>RHWM!E119</f>
        <v>0</v>
      </c>
      <c r="F119" s="17">
        <v>0.779</v>
      </c>
      <c r="G119" s="17">
        <v>0.796</v>
      </c>
      <c r="H119" s="17">
        <v>0.801</v>
      </c>
      <c r="I119" s="17">
        <v>0.451</v>
      </c>
      <c r="J119" s="17">
        <v>0.328</v>
      </c>
      <c r="K119" s="17">
        <v>0.345</v>
      </c>
      <c r="L119" s="17">
        <v>0.35</v>
      </c>
      <c r="M119" s="17">
        <v>0.328</v>
      </c>
      <c r="N119" s="17">
        <v>0.345</v>
      </c>
      <c r="O119" s="17">
        <v>0.35</v>
      </c>
      <c r="P119" s="17">
        <v>0</v>
      </c>
      <c r="Q119" s="17">
        <v>0</v>
      </c>
      <c r="R119" s="17">
        <v>0</v>
      </c>
      <c r="S119" s="45"/>
      <c r="T119" s="45"/>
      <c r="U119" s="45"/>
      <c r="V119" s="45"/>
      <c r="W119" s="45"/>
      <c r="X119" s="45"/>
      <c r="Y119" s="45"/>
      <c r="Z119" s="45"/>
      <c r="AA119" s="45"/>
    </row>
    <row r="120" spans="2:27" ht="12.75">
      <c r="B120" s="13">
        <v>10408</v>
      </c>
      <c r="C120" s="14" t="s">
        <v>130</v>
      </c>
      <c r="D120" s="15">
        <f>RHWM!D120</f>
        <v>1</v>
      </c>
      <c r="E120" s="15">
        <f>RHWM!E120</f>
        <v>0</v>
      </c>
      <c r="F120" s="17">
        <v>1.796</v>
      </c>
      <c r="G120" s="17">
        <v>1.796</v>
      </c>
      <c r="H120" s="17">
        <v>1.796</v>
      </c>
      <c r="I120" s="17">
        <v>1.503</v>
      </c>
      <c r="J120" s="17">
        <v>0.293</v>
      </c>
      <c r="K120" s="17">
        <v>0.293</v>
      </c>
      <c r="L120" s="17">
        <v>0.293</v>
      </c>
      <c r="M120" s="17">
        <v>0.293</v>
      </c>
      <c r="N120" s="17">
        <v>0.293</v>
      </c>
      <c r="O120" s="17">
        <v>0.293</v>
      </c>
      <c r="P120" s="17">
        <v>0</v>
      </c>
      <c r="Q120" s="17">
        <v>0</v>
      </c>
      <c r="R120" s="17">
        <v>0</v>
      </c>
      <c r="S120" s="45"/>
      <c r="T120" s="45"/>
      <c r="U120" s="45"/>
      <c r="V120" s="45"/>
      <c r="W120" s="45"/>
      <c r="X120" s="45"/>
      <c r="Y120" s="45"/>
      <c r="Z120" s="45"/>
      <c r="AA120" s="45"/>
    </row>
    <row r="121" spans="2:27" ht="12.75">
      <c r="B121" s="13">
        <v>10409</v>
      </c>
      <c r="C121" s="14" t="s">
        <v>131</v>
      </c>
      <c r="D121" s="15">
        <f>RHWM!D121</f>
        <v>1</v>
      </c>
      <c r="E121" s="15">
        <f>RHWM!E121</f>
        <v>0</v>
      </c>
      <c r="F121" s="17">
        <v>26.782</v>
      </c>
      <c r="G121" s="17">
        <v>26.782</v>
      </c>
      <c r="H121" s="17">
        <v>26.786</v>
      </c>
      <c r="I121" s="17">
        <v>20.103</v>
      </c>
      <c r="J121" s="17">
        <v>6.679</v>
      </c>
      <c r="K121" s="17">
        <v>6.679</v>
      </c>
      <c r="L121" s="17">
        <v>6.683</v>
      </c>
      <c r="M121" s="17">
        <v>0</v>
      </c>
      <c r="N121" s="17">
        <v>0</v>
      </c>
      <c r="O121" s="17">
        <v>0</v>
      </c>
      <c r="P121" s="17">
        <v>6.679</v>
      </c>
      <c r="Q121" s="17">
        <v>6.679</v>
      </c>
      <c r="R121" s="17">
        <v>6.683</v>
      </c>
      <c r="S121" s="45"/>
      <c r="T121" s="45"/>
      <c r="U121" s="45"/>
      <c r="V121" s="45"/>
      <c r="W121" s="45"/>
      <c r="X121" s="45"/>
      <c r="Y121" s="45"/>
      <c r="Z121" s="45"/>
      <c r="AA121" s="45"/>
    </row>
    <row r="122" spans="2:27" ht="12.75">
      <c r="B122" s="13">
        <v>10426</v>
      </c>
      <c r="C122" s="14" t="s">
        <v>132</v>
      </c>
      <c r="D122" s="15">
        <f>RHWM!D122</f>
        <v>1</v>
      </c>
      <c r="E122" s="15">
        <f>RHWM!E122</f>
        <v>0</v>
      </c>
      <c r="F122" s="17">
        <v>39.036</v>
      </c>
      <c r="G122" s="17">
        <v>41.388</v>
      </c>
      <c r="H122" s="17">
        <v>42.61</v>
      </c>
      <c r="I122" s="17">
        <v>41.33</v>
      </c>
      <c r="J122" s="17">
        <v>0</v>
      </c>
      <c r="K122" s="17">
        <v>0.058</v>
      </c>
      <c r="L122" s="17">
        <v>1.28</v>
      </c>
      <c r="M122" s="17">
        <v>0</v>
      </c>
      <c r="N122" s="17">
        <v>0.058</v>
      </c>
      <c r="O122" s="17">
        <v>0</v>
      </c>
      <c r="P122" s="17">
        <v>0</v>
      </c>
      <c r="Q122" s="17">
        <v>0</v>
      </c>
      <c r="R122" s="17">
        <v>1.28</v>
      </c>
      <c r="S122" s="45"/>
      <c r="T122" s="45"/>
      <c r="U122" s="45"/>
      <c r="V122" s="45"/>
      <c r="W122" s="45"/>
      <c r="X122" s="45"/>
      <c r="Y122" s="45"/>
      <c r="Z122" s="45"/>
      <c r="AA122" s="45"/>
    </row>
    <row r="123" spans="2:27" ht="12.75">
      <c r="B123" s="13">
        <v>10434</v>
      </c>
      <c r="C123" s="14" t="s">
        <v>133</v>
      </c>
      <c r="D123" s="15">
        <f>RHWM!D123</f>
        <v>1</v>
      </c>
      <c r="E123" s="15">
        <f>RHWM!E123</f>
        <v>0</v>
      </c>
      <c r="F123" s="17">
        <v>29.428</v>
      </c>
      <c r="G123" s="17">
        <v>29.643</v>
      </c>
      <c r="H123" s="17">
        <v>29.846</v>
      </c>
      <c r="I123" s="17">
        <v>26.734</v>
      </c>
      <c r="J123" s="17">
        <v>2.694</v>
      </c>
      <c r="K123" s="17">
        <v>2.909</v>
      </c>
      <c r="L123" s="17">
        <v>3.112</v>
      </c>
      <c r="M123" s="17">
        <v>0</v>
      </c>
      <c r="N123" s="17">
        <v>0</v>
      </c>
      <c r="O123" s="17">
        <v>0</v>
      </c>
      <c r="P123" s="17">
        <v>2.694</v>
      </c>
      <c r="Q123" s="17">
        <v>2.909</v>
      </c>
      <c r="R123" s="17">
        <v>3.112</v>
      </c>
      <c r="S123" s="45"/>
      <c r="T123" s="45"/>
      <c r="U123" s="45"/>
      <c r="V123" s="45"/>
      <c r="W123" s="45"/>
      <c r="X123" s="45"/>
      <c r="Y123" s="45"/>
      <c r="Z123" s="45"/>
      <c r="AA123" s="45"/>
    </row>
    <row r="124" spans="2:27" ht="12.75">
      <c r="B124" s="13">
        <v>10436</v>
      </c>
      <c r="C124" s="14" t="s">
        <v>134</v>
      </c>
      <c r="D124" s="15">
        <f>RHWM!D124</f>
        <v>1</v>
      </c>
      <c r="E124" s="15">
        <f>RHWM!E124</f>
        <v>0</v>
      </c>
      <c r="F124" s="17">
        <v>25.758</v>
      </c>
      <c r="G124" s="17">
        <v>26.239</v>
      </c>
      <c r="H124" s="17">
        <v>26.679</v>
      </c>
      <c r="I124" s="17">
        <v>18.854</v>
      </c>
      <c r="J124" s="17">
        <v>6.904</v>
      </c>
      <c r="K124" s="17">
        <v>7.385</v>
      </c>
      <c r="L124" s="17">
        <v>7.825</v>
      </c>
      <c r="M124" s="17">
        <v>0</v>
      </c>
      <c r="N124" s="17">
        <v>0</v>
      </c>
      <c r="O124" s="17">
        <v>0</v>
      </c>
      <c r="P124" s="17">
        <v>6.904</v>
      </c>
      <c r="Q124" s="17">
        <v>7.385</v>
      </c>
      <c r="R124" s="17">
        <v>7.825</v>
      </c>
      <c r="S124" s="45"/>
      <c r="T124" s="45"/>
      <c r="U124" s="45"/>
      <c r="V124" s="45"/>
      <c r="W124" s="45"/>
      <c r="X124" s="45"/>
      <c r="Y124" s="45"/>
      <c r="Z124" s="45"/>
      <c r="AA124" s="45"/>
    </row>
    <row r="125" spans="2:27" ht="12.75">
      <c r="B125" s="13">
        <v>10440</v>
      </c>
      <c r="C125" s="14" t="s">
        <v>135</v>
      </c>
      <c r="D125" s="15">
        <f>RHWM!D125</f>
        <v>1</v>
      </c>
      <c r="E125" s="15">
        <f>RHWM!E125</f>
        <v>0</v>
      </c>
      <c r="F125" s="17">
        <v>5.996</v>
      </c>
      <c r="G125" s="17">
        <v>6.063</v>
      </c>
      <c r="H125" s="17">
        <v>6.129</v>
      </c>
      <c r="I125" s="17">
        <v>4.927</v>
      </c>
      <c r="J125" s="17">
        <v>1.069</v>
      </c>
      <c r="K125" s="17">
        <v>1.136</v>
      </c>
      <c r="L125" s="17">
        <v>1.202</v>
      </c>
      <c r="M125" s="17">
        <v>0</v>
      </c>
      <c r="N125" s="17">
        <v>0</v>
      </c>
      <c r="O125" s="17">
        <v>0</v>
      </c>
      <c r="P125" s="17">
        <v>1.069</v>
      </c>
      <c r="Q125" s="17">
        <v>1.136</v>
      </c>
      <c r="R125" s="17">
        <v>1.202</v>
      </c>
      <c r="S125" s="45"/>
      <c r="T125" s="45"/>
      <c r="U125" s="45"/>
      <c r="V125" s="45"/>
      <c r="W125" s="45"/>
      <c r="X125" s="45"/>
      <c r="Y125" s="45"/>
      <c r="Z125" s="45"/>
      <c r="AA125" s="45"/>
    </row>
    <row r="126" spans="2:27" ht="12.75">
      <c r="B126" s="13">
        <v>10442</v>
      </c>
      <c r="C126" s="14" t="s">
        <v>136</v>
      </c>
      <c r="D126" s="15">
        <f>RHWM!D126</f>
        <v>1</v>
      </c>
      <c r="E126" s="15">
        <f>RHWM!E126</f>
        <v>0</v>
      </c>
      <c r="F126" s="17">
        <v>13.118</v>
      </c>
      <c r="G126" s="17">
        <v>13.132</v>
      </c>
      <c r="H126" s="17">
        <v>13.145</v>
      </c>
      <c r="I126" s="17">
        <v>13.187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45"/>
      <c r="T126" s="45"/>
      <c r="U126" s="45"/>
      <c r="V126" s="45"/>
      <c r="W126" s="45"/>
      <c r="X126" s="45"/>
      <c r="Y126" s="45"/>
      <c r="Z126" s="45"/>
      <c r="AA126" s="45"/>
    </row>
    <row r="127" spans="2:27" ht="12.75">
      <c r="B127" s="13">
        <v>10446</v>
      </c>
      <c r="C127" s="14" t="s">
        <v>137</v>
      </c>
      <c r="D127" s="15">
        <f>RHWM!D127</f>
        <v>1</v>
      </c>
      <c r="E127" s="15">
        <f>RHWM!E127</f>
        <v>0</v>
      </c>
      <c r="F127" s="17">
        <v>86.025</v>
      </c>
      <c r="G127" s="17">
        <v>90.8</v>
      </c>
      <c r="H127" s="17">
        <v>94.44</v>
      </c>
      <c r="I127" s="17">
        <v>94.279</v>
      </c>
      <c r="J127" s="17">
        <v>0</v>
      </c>
      <c r="K127" s="17">
        <v>0</v>
      </c>
      <c r="L127" s="17">
        <v>0.161</v>
      </c>
      <c r="M127" s="17">
        <v>0</v>
      </c>
      <c r="N127" s="17">
        <v>0</v>
      </c>
      <c r="O127" s="17">
        <v>0.161</v>
      </c>
      <c r="P127" s="17">
        <v>0</v>
      </c>
      <c r="Q127" s="17">
        <v>0</v>
      </c>
      <c r="R127" s="17">
        <v>0</v>
      </c>
      <c r="S127" s="45"/>
      <c r="T127" s="45"/>
      <c r="U127" s="45"/>
      <c r="V127" s="45"/>
      <c r="W127" s="45"/>
      <c r="X127" s="45"/>
      <c r="Y127" s="45"/>
      <c r="Z127" s="45"/>
      <c r="AA127" s="45"/>
    </row>
    <row r="128" spans="2:27" ht="12.75">
      <c r="B128" s="13">
        <v>10448</v>
      </c>
      <c r="C128" s="14" t="s">
        <v>138</v>
      </c>
      <c r="D128" s="15">
        <f>RHWM!D128</f>
        <v>0</v>
      </c>
      <c r="E128" s="15">
        <f>RHWM!E128</f>
        <v>1</v>
      </c>
      <c r="F128" s="17">
        <v>9.1</v>
      </c>
      <c r="G128" s="17">
        <v>9.154</v>
      </c>
      <c r="H128" s="17">
        <v>9.207</v>
      </c>
      <c r="I128" s="17">
        <v>8.349</v>
      </c>
      <c r="J128" s="17">
        <v>0.751</v>
      </c>
      <c r="K128" s="17">
        <v>0.805</v>
      </c>
      <c r="L128" s="17">
        <v>0.858</v>
      </c>
      <c r="M128" s="17">
        <v>0</v>
      </c>
      <c r="N128" s="17">
        <v>0</v>
      </c>
      <c r="O128" s="17">
        <v>0</v>
      </c>
      <c r="P128" s="17">
        <v>0.751</v>
      </c>
      <c r="Q128" s="17">
        <v>0.805</v>
      </c>
      <c r="R128" s="17">
        <v>0.858</v>
      </c>
      <c r="S128" s="45"/>
      <c r="T128" s="45"/>
      <c r="U128" s="45"/>
      <c r="V128" s="45"/>
      <c r="W128" s="45"/>
      <c r="X128" s="45"/>
      <c r="Y128" s="45"/>
      <c r="Z128" s="45"/>
      <c r="AA128" s="45"/>
    </row>
    <row r="129" spans="2:27" ht="12.75">
      <c r="B129" s="13">
        <v>10451</v>
      </c>
      <c r="C129" s="14" t="s">
        <v>139</v>
      </c>
      <c r="D129" s="15">
        <f>RHWM!D129</f>
        <v>1</v>
      </c>
      <c r="E129" s="15">
        <f>RHWM!E129</f>
        <v>0</v>
      </c>
      <c r="F129" s="17">
        <v>32.076</v>
      </c>
      <c r="G129" s="17">
        <v>31.957</v>
      </c>
      <c r="H129" s="17">
        <v>32.028</v>
      </c>
      <c r="I129" s="17">
        <v>26.415</v>
      </c>
      <c r="J129" s="17">
        <v>5.661</v>
      </c>
      <c r="K129" s="17">
        <v>5.542</v>
      </c>
      <c r="L129" s="17">
        <v>5.613</v>
      </c>
      <c r="M129" s="17">
        <v>0</v>
      </c>
      <c r="N129" s="17">
        <v>0</v>
      </c>
      <c r="O129" s="17">
        <v>0</v>
      </c>
      <c r="P129" s="17">
        <v>5.661</v>
      </c>
      <c r="Q129" s="17">
        <v>5.542</v>
      </c>
      <c r="R129" s="17">
        <v>5.613</v>
      </c>
      <c r="S129" s="45"/>
      <c r="T129" s="45"/>
      <c r="U129" s="45"/>
      <c r="V129" s="45"/>
      <c r="W129" s="45"/>
      <c r="X129" s="45"/>
      <c r="Y129" s="45"/>
      <c r="Z129" s="45"/>
      <c r="AA129" s="45"/>
    </row>
    <row r="130" spans="2:27" ht="12.75">
      <c r="B130" s="13">
        <v>10482</v>
      </c>
      <c r="C130" s="14" t="s">
        <v>140</v>
      </c>
      <c r="D130" s="15">
        <f>RHWM!D130</f>
        <v>1</v>
      </c>
      <c r="E130" s="15">
        <f>RHWM!E130</f>
        <v>0</v>
      </c>
      <c r="F130" s="17">
        <v>2.689</v>
      </c>
      <c r="G130" s="17">
        <v>2.689</v>
      </c>
      <c r="H130" s="17">
        <v>2.69</v>
      </c>
      <c r="I130" s="17">
        <v>4.05</v>
      </c>
      <c r="J130" s="17">
        <v>0</v>
      </c>
      <c r="K130" s="17">
        <v>0</v>
      </c>
      <c r="L130" s="17">
        <v>0</v>
      </c>
      <c r="M130" s="17">
        <v>0</v>
      </c>
      <c r="N130" s="17">
        <v>0</v>
      </c>
      <c r="O130" s="17">
        <v>0</v>
      </c>
      <c r="P130" s="17">
        <v>0</v>
      </c>
      <c r="Q130" s="17">
        <v>0</v>
      </c>
      <c r="R130" s="17">
        <v>0</v>
      </c>
      <c r="S130" s="45"/>
      <c r="T130" s="45"/>
      <c r="U130" s="45"/>
      <c r="V130" s="45"/>
      <c r="W130" s="45"/>
      <c r="X130" s="45"/>
      <c r="Y130" s="45"/>
      <c r="Z130" s="45"/>
      <c r="AA130" s="45"/>
    </row>
    <row r="131" spans="2:27" ht="12.75">
      <c r="B131" s="13">
        <v>10502</v>
      </c>
      <c r="C131" s="14" t="s">
        <v>141</v>
      </c>
      <c r="D131" s="15">
        <f>RHWM!D131</f>
        <v>1</v>
      </c>
      <c r="E131" s="15">
        <f>RHWM!E131</f>
        <v>0</v>
      </c>
      <c r="F131" s="17">
        <v>18.811</v>
      </c>
      <c r="G131" s="17">
        <v>18.855</v>
      </c>
      <c r="H131" s="17">
        <v>18.883</v>
      </c>
      <c r="I131" s="17">
        <v>18.416</v>
      </c>
      <c r="J131" s="17">
        <v>0.395</v>
      </c>
      <c r="K131" s="17">
        <v>0.439</v>
      </c>
      <c r="L131" s="17">
        <v>0.467</v>
      </c>
      <c r="M131" s="17">
        <v>0.395</v>
      </c>
      <c r="N131" s="17">
        <v>0.439</v>
      </c>
      <c r="O131" s="17">
        <v>0.467</v>
      </c>
      <c r="P131" s="17">
        <v>0</v>
      </c>
      <c r="Q131" s="17">
        <v>0</v>
      </c>
      <c r="R131" s="17">
        <v>0</v>
      </c>
      <c r="S131" s="45"/>
      <c r="T131" s="45"/>
      <c r="U131" s="45"/>
      <c r="V131" s="45"/>
      <c r="W131" s="45"/>
      <c r="X131" s="45"/>
      <c r="Y131" s="45"/>
      <c r="Z131" s="45"/>
      <c r="AA131" s="45"/>
    </row>
    <row r="132" spans="2:27" ht="12.75">
      <c r="B132" s="13">
        <v>13927</v>
      </c>
      <c r="C132" s="14" t="s">
        <v>157</v>
      </c>
      <c r="D132" s="15">
        <f>RHWM!D132</f>
        <v>1</v>
      </c>
      <c r="E132" s="15">
        <f>RHWM!E132</f>
        <v>0</v>
      </c>
      <c r="F132" s="17">
        <v>4.486</v>
      </c>
      <c r="G132" s="17">
        <v>4.535</v>
      </c>
      <c r="H132" s="17">
        <v>4.575</v>
      </c>
      <c r="I132" s="17">
        <v>4.01</v>
      </c>
      <c r="J132" s="17">
        <v>0.476</v>
      </c>
      <c r="K132" s="17">
        <v>0.525</v>
      </c>
      <c r="L132" s="17">
        <v>0.565</v>
      </c>
      <c r="M132" s="17">
        <v>0.476</v>
      </c>
      <c r="N132" s="17">
        <v>0.525</v>
      </c>
      <c r="O132" s="17">
        <v>0.565</v>
      </c>
      <c r="P132" s="17">
        <v>0</v>
      </c>
      <c r="Q132" s="17">
        <v>0</v>
      </c>
      <c r="R132" s="17">
        <v>0</v>
      </c>
      <c r="S132" s="45"/>
      <c r="T132" s="45"/>
      <c r="U132" s="45"/>
      <c r="V132" s="45"/>
      <c r="W132" s="45"/>
      <c r="X132" s="45"/>
      <c r="Y132" s="45"/>
      <c r="Z132" s="45"/>
      <c r="AA132" s="45"/>
    </row>
    <row r="133" spans="2:27" ht="12.75">
      <c r="B133" s="13">
        <v>10597</v>
      </c>
      <c r="C133" s="14" t="s">
        <v>142</v>
      </c>
      <c r="D133" s="15">
        <f>RHWM!D133</f>
        <v>1</v>
      </c>
      <c r="E133" s="15">
        <f>RHWM!E133</f>
        <v>0</v>
      </c>
      <c r="F133" s="17">
        <v>12.977</v>
      </c>
      <c r="G133" s="17">
        <v>13.033</v>
      </c>
      <c r="H133" s="17">
        <v>13.085</v>
      </c>
      <c r="I133" s="17">
        <v>12.735</v>
      </c>
      <c r="J133" s="17">
        <v>0.242</v>
      </c>
      <c r="K133" s="17">
        <v>0.298</v>
      </c>
      <c r="L133" s="17">
        <v>0.35</v>
      </c>
      <c r="M133" s="17">
        <v>0.242</v>
      </c>
      <c r="N133" s="17">
        <v>0.298</v>
      </c>
      <c r="O133" s="17">
        <v>0.35</v>
      </c>
      <c r="P133" s="17">
        <v>0</v>
      </c>
      <c r="Q133" s="17">
        <v>0</v>
      </c>
      <c r="R133" s="17">
        <v>0</v>
      </c>
      <c r="S133" s="45"/>
      <c r="T133" s="45"/>
      <c r="U133" s="45"/>
      <c r="V133" s="45"/>
      <c r="W133" s="45"/>
      <c r="X133" s="45"/>
      <c r="Y133" s="45"/>
      <c r="Z133" s="45"/>
      <c r="AA133" s="45"/>
    </row>
    <row r="134" spans="2:27" ht="12.75">
      <c r="B134" s="13">
        <v>10706</v>
      </c>
      <c r="C134" s="14" t="s">
        <v>143</v>
      </c>
      <c r="D134" s="15">
        <f>RHWM!D134</f>
        <v>1</v>
      </c>
      <c r="E134" s="15">
        <f>RHWM!E134</f>
        <v>0</v>
      </c>
      <c r="F134" s="17">
        <v>16.832</v>
      </c>
      <c r="G134" s="17">
        <v>16.832</v>
      </c>
      <c r="H134" s="17">
        <v>16.83</v>
      </c>
      <c r="I134" s="17">
        <v>17.009</v>
      </c>
      <c r="J134" s="17">
        <v>0</v>
      </c>
      <c r="K134" s="17">
        <v>0</v>
      </c>
      <c r="L134" s="17">
        <v>0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45"/>
      <c r="T134" s="45"/>
      <c r="U134" s="45"/>
      <c r="V134" s="45"/>
      <c r="W134" s="45"/>
      <c r="X134" s="45"/>
      <c r="Y134" s="45"/>
      <c r="Z134" s="45"/>
      <c r="AA134" s="45"/>
    </row>
    <row r="135" spans="2:27" ht="12.75">
      <c r="B135" s="13">
        <v>11680</v>
      </c>
      <c r="C135" s="14" t="s">
        <v>144</v>
      </c>
      <c r="D135" s="15">
        <f>RHWM!D135</f>
        <v>1</v>
      </c>
      <c r="E135" s="15">
        <f>RHWM!E135</f>
        <v>0</v>
      </c>
      <c r="F135" s="17">
        <v>6.477</v>
      </c>
      <c r="G135" s="17">
        <v>6.51</v>
      </c>
      <c r="H135" s="17">
        <v>6.542</v>
      </c>
      <c r="I135" s="17">
        <v>6.23</v>
      </c>
      <c r="J135" s="17">
        <v>0.247</v>
      </c>
      <c r="K135" s="17">
        <v>0.28</v>
      </c>
      <c r="L135" s="17">
        <v>0.312</v>
      </c>
      <c r="M135" s="17">
        <v>0.247</v>
      </c>
      <c r="N135" s="17">
        <v>0.28</v>
      </c>
      <c r="O135" s="17">
        <v>0.312</v>
      </c>
      <c r="P135" s="17">
        <v>0</v>
      </c>
      <c r="Q135" s="17">
        <v>0</v>
      </c>
      <c r="R135" s="17">
        <v>0</v>
      </c>
      <c r="S135" s="45"/>
      <c r="T135" s="45"/>
      <c r="U135" s="45"/>
      <c r="V135" s="45"/>
      <c r="W135" s="45"/>
      <c r="X135" s="45"/>
      <c r="Y135" s="45"/>
      <c r="Z135" s="45"/>
      <c r="AA135" s="45"/>
    </row>
    <row r="136" spans="2:27" ht="12.75">
      <c r="B136" s="13">
        <v>12026</v>
      </c>
      <c r="C136" s="14" t="s">
        <v>145</v>
      </c>
      <c r="D136" s="15">
        <f>RHWM!D136</f>
        <v>1</v>
      </c>
      <c r="E136" s="15">
        <f>RHWM!E136</f>
        <v>0</v>
      </c>
      <c r="F136" s="17">
        <v>47.128</v>
      </c>
      <c r="G136" s="17">
        <v>47.238</v>
      </c>
      <c r="H136" s="17">
        <v>47.426</v>
      </c>
      <c r="I136" s="17">
        <v>44.469</v>
      </c>
      <c r="J136" s="17">
        <v>2.659</v>
      </c>
      <c r="K136" s="17">
        <v>2.769</v>
      </c>
      <c r="L136" s="17">
        <v>2.957</v>
      </c>
      <c r="M136" s="17">
        <v>0</v>
      </c>
      <c r="N136" s="17">
        <v>0</v>
      </c>
      <c r="O136" s="17">
        <v>0</v>
      </c>
      <c r="P136" s="17">
        <v>2.659</v>
      </c>
      <c r="Q136" s="17">
        <v>2.769</v>
      </c>
      <c r="R136" s="17">
        <v>2.957</v>
      </c>
      <c r="S136" s="45"/>
      <c r="T136" s="45"/>
      <c r="U136" s="45"/>
      <c r="V136" s="45"/>
      <c r="W136" s="45"/>
      <c r="X136" s="45"/>
      <c r="Y136" s="45"/>
      <c r="Z136" s="45"/>
      <c r="AA136" s="45"/>
    </row>
    <row r="137" spans="2:27" ht="12.75">
      <c r="B137" s="13">
        <v>10298</v>
      </c>
      <c r="C137" s="14" t="s">
        <v>146</v>
      </c>
      <c r="D137" s="15">
        <f>RHWM!D137</f>
        <v>1</v>
      </c>
      <c r="E137" s="15">
        <f>RHWM!E137</f>
        <v>0</v>
      </c>
      <c r="F137" s="17">
        <v>703.6350000000001</v>
      </c>
      <c r="G137" s="17">
        <v>711.9449999999998</v>
      </c>
      <c r="H137" s="17">
        <v>718.365</v>
      </c>
      <c r="I137" s="17">
        <v>592.8940000000001</v>
      </c>
      <c r="J137" s="17">
        <v>110.78999999999999</v>
      </c>
      <c r="K137" s="17">
        <v>119.09999999999998</v>
      </c>
      <c r="L137" s="17">
        <v>125.523</v>
      </c>
      <c r="M137" s="17">
        <v>0</v>
      </c>
      <c r="N137" s="17">
        <v>0</v>
      </c>
      <c r="O137" s="17">
        <v>0</v>
      </c>
      <c r="P137" s="17">
        <v>110.78999999999999</v>
      </c>
      <c r="Q137" s="17">
        <v>119.09999999999998</v>
      </c>
      <c r="R137" s="17">
        <v>125.523</v>
      </c>
      <c r="S137" s="45"/>
      <c r="T137" s="45"/>
      <c r="U137" s="45"/>
      <c r="V137" s="45"/>
      <c r="W137" s="45"/>
      <c r="X137" s="45"/>
      <c r="Y137" s="45"/>
      <c r="Z137" s="45"/>
      <c r="AA137" s="45"/>
    </row>
    <row r="138" spans="4:18" ht="17.25" customHeight="1">
      <c r="D138" s="15"/>
      <c r="E138" s="15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>
        <f>SUMIF($E$4:$E$137,1,R4:R137)</f>
        <v>125.523</v>
      </c>
    </row>
    <row r="139" spans="2:17" ht="12.75">
      <c r="B139" s="13" t="s">
        <v>147</v>
      </c>
      <c r="C139" s="14" t="s">
        <v>147</v>
      </c>
      <c r="D139" s="15" t="s">
        <v>147</v>
      </c>
      <c r="E139" s="15" t="s">
        <v>147</v>
      </c>
      <c r="F139" s="18"/>
      <c r="G139" s="18"/>
      <c r="H139" s="18"/>
      <c r="I139" s="16"/>
      <c r="J139" s="17"/>
      <c r="K139" s="17"/>
      <c r="L139" s="17"/>
      <c r="M139" s="18"/>
      <c r="N139" s="18"/>
      <c r="O139" s="18"/>
      <c r="P139" s="19"/>
      <c r="Q139" s="19"/>
    </row>
    <row r="140" spans="2:17" ht="12.75">
      <c r="B140" s="13" t="s">
        <v>147</v>
      </c>
      <c r="C140" s="14" t="s">
        <v>147</v>
      </c>
      <c r="D140" s="15" t="s">
        <v>147</v>
      </c>
      <c r="E140" s="15" t="s">
        <v>147</v>
      </c>
      <c r="F140" s="18" t="s">
        <v>147</v>
      </c>
      <c r="G140" s="18" t="s">
        <v>147</v>
      </c>
      <c r="H140" s="18"/>
      <c r="I140" s="16" t="s">
        <v>147</v>
      </c>
      <c r="J140" s="17" t="s">
        <v>147</v>
      </c>
      <c r="K140" s="17" t="s">
        <v>147</v>
      </c>
      <c r="L140" s="17"/>
      <c r="M140" s="18" t="s">
        <v>147</v>
      </c>
      <c r="N140" s="18" t="s">
        <v>147</v>
      </c>
      <c r="O140" s="18"/>
      <c r="P140" s="19"/>
      <c r="Q140" s="19"/>
    </row>
    <row r="141" spans="2:17" ht="12.75">
      <c r="B141" s="13" t="s">
        <v>147</v>
      </c>
      <c r="C141" s="14" t="s">
        <v>147</v>
      </c>
      <c r="D141" s="15" t="s">
        <v>147</v>
      </c>
      <c r="E141" s="15" t="s">
        <v>147</v>
      </c>
      <c r="F141" s="18" t="s">
        <v>147</v>
      </c>
      <c r="G141" s="18" t="s">
        <v>147</v>
      </c>
      <c r="H141" s="18"/>
      <c r="I141" s="16" t="s">
        <v>147</v>
      </c>
      <c r="J141" s="17" t="s">
        <v>147</v>
      </c>
      <c r="K141" s="17" t="s">
        <v>147</v>
      </c>
      <c r="L141" s="17"/>
      <c r="M141" s="18" t="s">
        <v>147</v>
      </c>
      <c r="N141" s="18" t="s">
        <v>147</v>
      </c>
      <c r="O141" s="18"/>
      <c r="P141" s="19"/>
      <c r="Q141" s="19"/>
    </row>
    <row r="142" spans="2:17" ht="12.75">
      <c r="B142" s="13" t="s">
        <v>147</v>
      </c>
      <c r="C142" s="14" t="s">
        <v>147</v>
      </c>
      <c r="D142" s="15" t="s">
        <v>147</v>
      </c>
      <c r="E142" s="15" t="s">
        <v>147</v>
      </c>
      <c r="F142" s="18" t="s">
        <v>147</v>
      </c>
      <c r="G142" s="18" t="s">
        <v>147</v>
      </c>
      <c r="H142" s="18"/>
      <c r="I142" s="16" t="s">
        <v>147</v>
      </c>
      <c r="J142" s="17" t="s">
        <v>147</v>
      </c>
      <c r="K142" s="17" t="s">
        <v>147</v>
      </c>
      <c r="L142" s="17"/>
      <c r="M142" s="18" t="s">
        <v>147</v>
      </c>
      <c r="N142" s="18" t="s">
        <v>147</v>
      </c>
      <c r="O142" s="18"/>
      <c r="P142" s="19"/>
      <c r="Q142" s="19"/>
    </row>
    <row r="143" spans="2:17" ht="12.75">
      <c r="B143" s="13" t="s">
        <v>147</v>
      </c>
      <c r="C143" s="14" t="s">
        <v>147</v>
      </c>
      <c r="D143" s="15" t="s">
        <v>147</v>
      </c>
      <c r="E143" s="15" t="s">
        <v>147</v>
      </c>
      <c r="F143" s="18" t="s">
        <v>147</v>
      </c>
      <c r="G143" s="18" t="s">
        <v>147</v>
      </c>
      <c r="H143" s="18"/>
      <c r="I143" s="16" t="s">
        <v>147</v>
      </c>
      <c r="J143" s="17" t="s">
        <v>147</v>
      </c>
      <c r="K143" s="17" t="s">
        <v>147</v>
      </c>
      <c r="L143" s="17"/>
      <c r="M143" s="18" t="s">
        <v>147</v>
      </c>
      <c r="N143" s="18" t="s">
        <v>147</v>
      </c>
      <c r="O143" s="18"/>
      <c r="P143" s="19"/>
      <c r="Q143" s="19"/>
    </row>
    <row r="144" spans="2:17" ht="12.75">
      <c r="B144" s="13" t="s">
        <v>147</v>
      </c>
      <c r="C144" s="14" t="s">
        <v>147</v>
      </c>
      <c r="D144" s="15" t="s">
        <v>147</v>
      </c>
      <c r="E144" s="15" t="s">
        <v>147</v>
      </c>
      <c r="F144" s="18" t="s">
        <v>147</v>
      </c>
      <c r="G144" s="18" t="s">
        <v>147</v>
      </c>
      <c r="H144" s="18"/>
      <c r="I144" s="16" t="s">
        <v>147</v>
      </c>
      <c r="J144" s="17" t="s">
        <v>147</v>
      </c>
      <c r="K144" s="17" t="s">
        <v>147</v>
      </c>
      <c r="L144" s="17"/>
      <c r="M144" s="18" t="s">
        <v>147</v>
      </c>
      <c r="N144" s="18" t="s">
        <v>147</v>
      </c>
      <c r="O144" s="18"/>
      <c r="P144" s="19"/>
      <c r="Q144" s="19"/>
    </row>
    <row r="145" spans="2:17" ht="12.75">
      <c r="B145" s="13" t="s">
        <v>147</v>
      </c>
      <c r="C145" s="14" t="s">
        <v>147</v>
      </c>
      <c r="D145" s="15" t="s">
        <v>147</v>
      </c>
      <c r="E145" s="15" t="s">
        <v>147</v>
      </c>
      <c r="F145" s="18" t="s">
        <v>147</v>
      </c>
      <c r="G145" s="18" t="s">
        <v>147</v>
      </c>
      <c r="H145" s="18"/>
      <c r="I145" s="16" t="s">
        <v>147</v>
      </c>
      <c r="J145" s="17" t="s">
        <v>147</v>
      </c>
      <c r="K145" s="17" t="s">
        <v>147</v>
      </c>
      <c r="L145" s="17"/>
      <c r="M145" s="18" t="s">
        <v>147</v>
      </c>
      <c r="N145" s="18" t="s">
        <v>147</v>
      </c>
      <c r="O145" s="18"/>
      <c r="P145" s="19"/>
      <c r="Q145" s="19"/>
    </row>
    <row r="146" spans="2:17" ht="12.75">
      <c r="B146" s="13" t="s">
        <v>147</v>
      </c>
      <c r="C146" s="14" t="s">
        <v>147</v>
      </c>
      <c r="D146" s="15" t="s">
        <v>147</v>
      </c>
      <c r="E146" s="15" t="s">
        <v>147</v>
      </c>
      <c r="F146" s="18" t="s">
        <v>147</v>
      </c>
      <c r="G146" s="18" t="s">
        <v>147</v>
      </c>
      <c r="H146" s="18"/>
      <c r="I146" s="16" t="s">
        <v>147</v>
      </c>
      <c r="J146" s="17" t="s">
        <v>147</v>
      </c>
      <c r="K146" s="17" t="s">
        <v>147</v>
      </c>
      <c r="L146" s="17"/>
      <c r="M146" s="18" t="s">
        <v>147</v>
      </c>
      <c r="N146" s="18" t="s">
        <v>147</v>
      </c>
      <c r="O146" s="18"/>
      <c r="P146" s="19"/>
      <c r="Q146" s="19"/>
    </row>
    <row r="147" spans="2:17" ht="12.75">
      <c r="B147" s="13" t="s">
        <v>147</v>
      </c>
      <c r="C147" s="14" t="s">
        <v>147</v>
      </c>
      <c r="D147" s="15" t="s">
        <v>147</v>
      </c>
      <c r="E147" s="15" t="s">
        <v>147</v>
      </c>
      <c r="F147" s="18" t="s">
        <v>147</v>
      </c>
      <c r="G147" s="18" t="s">
        <v>147</v>
      </c>
      <c r="H147" s="18"/>
      <c r="I147" s="16" t="s">
        <v>147</v>
      </c>
      <c r="J147" s="17" t="s">
        <v>147</v>
      </c>
      <c r="K147" s="17" t="s">
        <v>147</v>
      </c>
      <c r="L147" s="17"/>
      <c r="M147" s="18" t="s">
        <v>147</v>
      </c>
      <c r="N147" s="18" t="s">
        <v>147</v>
      </c>
      <c r="O147" s="18"/>
      <c r="P147" s="19"/>
      <c r="Q147" s="19"/>
    </row>
    <row r="148" spans="2:17" ht="12.75">
      <c r="B148" s="13" t="s">
        <v>147</v>
      </c>
      <c r="C148" s="14" t="s">
        <v>147</v>
      </c>
      <c r="D148" s="15" t="s">
        <v>147</v>
      </c>
      <c r="E148" s="15" t="s">
        <v>147</v>
      </c>
      <c r="F148" s="18" t="s">
        <v>147</v>
      </c>
      <c r="G148" s="18" t="s">
        <v>147</v>
      </c>
      <c r="H148" s="18"/>
      <c r="I148" s="16" t="s">
        <v>147</v>
      </c>
      <c r="J148" s="17" t="s">
        <v>147</v>
      </c>
      <c r="K148" s="17" t="s">
        <v>147</v>
      </c>
      <c r="L148" s="17"/>
      <c r="M148" s="18" t="s">
        <v>147</v>
      </c>
      <c r="N148" s="18" t="s">
        <v>147</v>
      </c>
      <c r="O148" s="18"/>
      <c r="P148" s="19"/>
      <c r="Q148" s="19"/>
    </row>
    <row r="149" spans="2:17" ht="12.75">
      <c r="B149" s="13" t="s">
        <v>147</v>
      </c>
      <c r="C149" s="14" t="s">
        <v>147</v>
      </c>
      <c r="D149" s="15" t="s">
        <v>147</v>
      </c>
      <c r="E149" s="15" t="s">
        <v>147</v>
      </c>
      <c r="F149" s="18" t="s">
        <v>147</v>
      </c>
      <c r="G149" s="18" t="s">
        <v>147</v>
      </c>
      <c r="H149" s="18"/>
      <c r="I149" s="16" t="s">
        <v>147</v>
      </c>
      <c r="J149" s="17" t="s">
        <v>147</v>
      </c>
      <c r="K149" s="17" t="s">
        <v>147</v>
      </c>
      <c r="L149" s="17"/>
      <c r="M149" s="18" t="s">
        <v>147</v>
      </c>
      <c r="N149" s="18" t="s">
        <v>147</v>
      </c>
      <c r="O149" s="18"/>
      <c r="P149" s="19"/>
      <c r="Q149" s="19"/>
    </row>
    <row r="150" spans="2:17" ht="12.75">
      <c r="B150" s="13" t="s">
        <v>147</v>
      </c>
      <c r="C150" s="14" t="s">
        <v>147</v>
      </c>
      <c r="D150" s="15" t="s">
        <v>147</v>
      </c>
      <c r="E150" s="15" t="s">
        <v>147</v>
      </c>
      <c r="F150" s="18" t="s">
        <v>147</v>
      </c>
      <c r="G150" s="18" t="s">
        <v>147</v>
      </c>
      <c r="H150" s="18"/>
      <c r="I150" s="16" t="s">
        <v>147</v>
      </c>
      <c r="J150" s="17" t="s">
        <v>147</v>
      </c>
      <c r="K150" s="17" t="s">
        <v>147</v>
      </c>
      <c r="L150" s="17"/>
      <c r="M150" s="18" t="s">
        <v>147</v>
      </c>
      <c r="N150" s="18" t="s">
        <v>147</v>
      </c>
      <c r="O150" s="18"/>
      <c r="P150" s="19"/>
      <c r="Q150" s="19"/>
    </row>
    <row r="151" spans="2:17" ht="12.75">
      <c r="B151" s="13" t="s">
        <v>147</v>
      </c>
      <c r="C151" s="14" t="s">
        <v>147</v>
      </c>
      <c r="D151" s="15" t="s">
        <v>147</v>
      </c>
      <c r="E151" s="15" t="s">
        <v>147</v>
      </c>
      <c r="F151" s="18" t="s">
        <v>147</v>
      </c>
      <c r="G151" s="18" t="s">
        <v>147</v>
      </c>
      <c r="H151" s="18"/>
      <c r="I151" s="16" t="s">
        <v>147</v>
      </c>
      <c r="J151" s="17" t="s">
        <v>147</v>
      </c>
      <c r="K151" s="17" t="s">
        <v>147</v>
      </c>
      <c r="L151" s="17"/>
      <c r="M151" s="18" t="s">
        <v>147</v>
      </c>
      <c r="N151" s="18" t="s">
        <v>147</v>
      </c>
      <c r="O151" s="18"/>
      <c r="P151" s="19"/>
      <c r="Q151" s="19"/>
    </row>
    <row r="152" spans="2:17" ht="12.75">
      <c r="B152" s="13" t="s">
        <v>147</v>
      </c>
      <c r="C152" s="14" t="s">
        <v>147</v>
      </c>
      <c r="D152" s="15" t="s">
        <v>147</v>
      </c>
      <c r="E152" s="15" t="s">
        <v>147</v>
      </c>
      <c r="F152" s="18" t="s">
        <v>147</v>
      </c>
      <c r="G152" s="18" t="s">
        <v>147</v>
      </c>
      <c r="H152" s="18"/>
      <c r="I152" s="16" t="s">
        <v>147</v>
      </c>
      <c r="J152" s="17" t="s">
        <v>147</v>
      </c>
      <c r="K152" s="17" t="s">
        <v>147</v>
      </c>
      <c r="L152" s="17"/>
      <c r="M152" s="18" t="s">
        <v>147</v>
      </c>
      <c r="N152" s="18" t="s">
        <v>147</v>
      </c>
      <c r="O152" s="18"/>
      <c r="P152" s="19"/>
      <c r="Q152" s="19"/>
    </row>
    <row r="153" spans="2:17" ht="12.75">
      <c r="B153" s="13" t="s">
        <v>147</v>
      </c>
      <c r="C153" s="14" t="s">
        <v>147</v>
      </c>
      <c r="D153" s="15" t="s">
        <v>147</v>
      </c>
      <c r="E153" s="15" t="s">
        <v>147</v>
      </c>
      <c r="F153" s="18" t="s">
        <v>147</v>
      </c>
      <c r="G153" s="18" t="s">
        <v>147</v>
      </c>
      <c r="H153" s="18"/>
      <c r="I153" s="16" t="s">
        <v>147</v>
      </c>
      <c r="J153" s="17" t="s">
        <v>147</v>
      </c>
      <c r="K153" s="17" t="s">
        <v>147</v>
      </c>
      <c r="L153" s="17"/>
      <c r="M153" s="18" t="s">
        <v>147</v>
      </c>
      <c r="N153" s="18" t="s">
        <v>147</v>
      </c>
      <c r="O153" s="18"/>
      <c r="P153" s="19"/>
      <c r="Q153" s="19"/>
    </row>
    <row r="154" spans="2:17" ht="12.75">
      <c r="B154" s="13" t="s">
        <v>147</v>
      </c>
      <c r="C154" s="14" t="s">
        <v>147</v>
      </c>
      <c r="D154" s="15" t="s">
        <v>147</v>
      </c>
      <c r="E154" s="15" t="s">
        <v>147</v>
      </c>
      <c r="F154" s="18" t="s">
        <v>147</v>
      </c>
      <c r="G154" s="18" t="s">
        <v>147</v>
      </c>
      <c r="H154" s="18"/>
      <c r="I154" s="16" t="s">
        <v>147</v>
      </c>
      <c r="J154" s="17" t="s">
        <v>147</v>
      </c>
      <c r="K154" s="17" t="s">
        <v>147</v>
      </c>
      <c r="L154" s="17"/>
      <c r="M154" s="18" t="s">
        <v>147</v>
      </c>
      <c r="N154" s="18" t="s">
        <v>147</v>
      </c>
      <c r="O154" s="18"/>
      <c r="P154" s="19"/>
      <c r="Q154" s="19"/>
    </row>
    <row r="155" spans="2:17" ht="12.75">
      <c r="B155" s="13" t="s">
        <v>147</v>
      </c>
      <c r="C155" s="14" t="s">
        <v>147</v>
      </c>
      <c r="D155" s="15" t="s">
        <v>147</v>
      </c>
      <c r="E155" s="15" t="s">
        <v>147</v>
      </c>
      <c r="F155" s="18" t="s">
        <v>147</v>
      </c>
      <c r="G155" s="18" t="s">
        <v>147</v>
      </c>
      <c r="H155" s="18"/>
      <c r="I155" s="16" t="s">
        <v>147</v>
      </c>
      <c r="J155" s="17" t="s">
        <v>147</v>
      </c>
      <c r="K155" s="17" t="s">
        <v>147</v>
      </c>
      <c r="L155" s="17"/>
      <c r="M155" s="18" t="s">
        <v>147</v>
      </c>
      <c r="N155" s="18" t="s">
        <v>147</v>
      </c>
      <c r="O155" s="18"/>
      <c r="P155" s="19"/>
      <c r="Q155" s="19"/>
    </row>
    <row r="156" spans="2:17" ht="12.75">
      <c r="B156" s="13" t="s">
        <v>147</v>
      </c>
      <c r="C156" s="14" t="s">
        <v>147</v>
      </c>
      <c r="D156" s="15" t="s">
        <v>147</v>
      </c>
      <c r="E156" s="15" t="s">
        <v>147</v>
      </c>
      <c r="F156" s="18" t="s">
        <v>147</v>
      </c>
      <c r="G156" s="18" t="s">
        <v>147</v>
      </c>
      <c r="H156" s="18"/>
      <c r="I156" s="16" t="s">
        <v>147</v>
      </c>
      <c r="J156" s="17" t="s">
        <v>147</v>
      </c>
      <c r="K156" s="17" t="s">
        <v>147</v>
      </c>
      <c r="L156" s="17"/>
      <c r="M156" s="18" t="s">
        <v>147</v>
      </c>
      <c r="N156" s="18" t="s">
        <v>147</v>
      </c>
      <c r="O156" s="18"/>
      <c r="P156" s="19"/>
      <c r="Q156" s="19"/>
    </row>
    <row r="157" spans="2:17" ht="12.75">
      <c r="B157" s="13" t="s">
        <v>147</v>
      </c>
      <c r="C157" s="14" t="s">
        <v>147</v>
      </c>
      <c r="D157" s="15" t="s">
        <v>147</v>
      </c>
      <c r="E157" s="15" t="s">
        <v>147</v>
      </c>
      <c r="F157" s="18" t="s">
        <v>147</v>
      </c>
      <c r="G157" s="18" t="s">
        <v>147</v>
      </c>
      <c r="H157" s="18"/>
      <c r="I157" s="16" t="s">
        <v>147</v>
      </c>
      <c r="J157" s="17" t="s">
        <v>147</v>
      </c>
      <c r="K157" s="17" t="s">
        <v>147</v>
      </c>
      <c r="L157" s="17"/>
      <c r="M157" s="18" t="s">
        <v>147</v>
      </c>
      <c r="N157" s="18" t="s">
        <v>147</v>
      </c>
      <c r="O157" s="18"/>
      <c r="P157" s="19"/>
      <c r="Q157" s="19"/>
    </row>
    <row r="158" spans="2:17" ht="12.75">
      <c r="B158" s="13" t="s">
        <v>147</v>
      </c>
      <c r="C158" s="14" t="s">
        <v>147</v>
      </c>
      <c r="D158" s="15" t="s">
        <v>147</v>
      </c>
      <c r="E158" s="15" t="s">
        <v>147</v>
      </c>
      <c r="F158" s="18" t="s">
        <v>147</v>
      </c>
      <c r="G158" s="18" t="s">
        <v>147</v>
      </c>
      <c r="H158" s="18"/>
      <c r="I158" s="16" t="s">
        <v>147</v>
      </c>
      <c r="J158" s="17" t="s">
        <v>147</v>
      </c>
      <c r="K158" s="17" t="s">
        <v>147</v>
      </c>
      <c r="L158" s="17"/>
      <c r="M158" s="18" t="s">
        <v>147</v>
      </c>
      <c r="N158" s="18" t="s">
        <v>147</v>
      </c>
      <c r="O158" s="18"/>
      <c r="P158" s="19"/>
      <c r="Q158" s="19"/>
    </row>
    <row r="159" spans="2:17" ht="12.75">
      <c r="B159" s="13" t="s">
        <v>147</v>
      </c>
      <c r="C159" s="14" t="s">
        <v>147</v>
      </c>
      <c r="D159" s="15" t="s">
        <v>147</v>
      </c>
      <c r="E159" s="15" t="s">
        <v>147</v>
      </c>
      <c r="F159" s="18" t="s">
        <v>147</v>
      </c>
      <c r="G159" s="18" t="s">
        <v>147</v>
      </c>
      <c r="H159" s="18"/>
      <c r="I159" s="16" t="s">
        <v>147</v>
      </c>
      <c r="J159" s="17" t="s">
        <v>147</v>
      </c>
      <c r="K159" s="17" t="s">
        <v>147</v>
      </c>
      <c r="L159" s="17"/>
      <c r="M159" s="18" t="s">
        <v>147</v>
      </c>
      <c r="N159" s="18" t="s">
        <v>147</v>
      </c>
      <c r="O159" s="18"/>
      <c r="P159" s="19"/>
      <c r="Q159" s="19"/>
    </row>
    <row r="160" spans="2:17" ht="12.75">
      <c r="B160" s="13" t="s">
        <v>147</v>
      </c>
      <c r="C160" s="14" t="s">
        <v>147</v>
      </c>
      <c r="D160" s="15" t="s">
        <v>147</v>
      </c>
      <c r="E160" s="15" t="s">
        <v>147</v>
      </c>
      <c r="F160" s="18" t="s">
        <v>147</v>
      </c>
      <c r="G160" s="18" t="s">
        <v>147</v>
      </c>
      <c r="H160" s="18"/>
      <c r="I160" s="16" t="s">
        <v>147</v>
      </c>
      <c r="J160" s="17" t="s">
        <v>147</v>
      </c>
      <c r="K160" s="17" t="s">
        <v>147</v>
      </c>
      <c r="L160" s="17"/>
      <c r="M160" s="18" t="s">
        <v>147</v>
      </c>
      <c r="N160" s="18" t="s">
        <v>147</v>
      </c>
      <c r="O160" s="18"/>
      <c r="P160" s="19"/>
      <c r="Q160" s="19"/>
    </row>
    <row r="161" spans="2:17" ht="12.75">
      <c r="B161" s="13" t="s">
        <v>147</v>
      </c>
      <c r="C161" s="14" t="s">
        <v>147</v>
      </c>
      <c r="D161" s="15" t="s">
        <v>147</v>
      </c>
      <c r="E161" s="15" t="s">
        <v>147</v>
      </c>
      <c r="F161" s="18" t="s">
        <v>147</v>
      </c>
      <c r="G161" s="18" t="s">
        <v>147</v>
      </c>
      <c r="H161" s="18"/>
      <c r="I161" s="16" t="s">
        <v>147</v>
      </c>
      <c r="J161" s="17" t="s">
        <v>147</v>
      </c>
      <c r="K161" s="17" t="s">
        <v>147</v>
      </c>
      <c r="L161" s="17"/>
      <c r="M161" s="18" t="s">
        <v>147</v>
      </c>
      <c r="N161" s="18" t="s">
        <v>147</v>
      </c>
      <c r="O161" s="18"/>
      <c r="P161" s="19"/>
      <c r="Q161" s="19"/>
    </row>
    <row r="162" spans="2:17" ht="12.75">
      <c r="B162" s="13" t="s">
        <v>147</v>
      </c>
      <c r="C162" s="14" t="s">
        <v>147</v>
      </c>
      <c r="D162" s="15" t="s">
        <v>147</v>
      </c>
      <c r="E162" s="15" t="s">
        <v>147</v>
      </c>
      <c r="F162" s="18" t="s">
        <v>147</v>
      </c>
      <c r="G162" s="18" t="s">
        <v>147</v>
      </c>
      <c r="H162" s="18"/>
      <c r="I162" s="16" t="s">
        <v>147</v>
      </c>
      <c r="J162" s="17" t="s">
        <v>147</v>
      </c>
      <c r="K162" s="17" t="s">
        <v>147</v>
      </c>
      <c r="L162" s="17"/>
      <c r="M162" s="18" t="s">
        <v>147</v>
      </c>
      <c r="N162" s="18" t="s">
        <v>147</v>
      </c>
      <c r="O162" s="18"/>
      <c r="P162" s="19"/>
      <c r="Q162" s="19"/>
    </row>
    <row r="163" spans="2:17" ht="12.75">
      <c r="B163" s="13" t="s">
        <v>147</v>
      </c>
      <c r="C163" s="14" t="s">
        <v>147</v>
      </c>
      <c r="D163" s="15" t="s">
        <v>147</v>
      </c>
      <c r="E163" s="15" t="s">
        <v>147</v>
      </c>
      <c r="F163" s="18" t="s">
        <v>147</v>
      </c>
      <c r="G163" s="18" t="s">
        <v>147</v>
      </c>
      <c r="H163" s="18"/>
      <c r="I163" s="16" t="s">
        <v>147</v>
      </c>
      <c r="J163" s="17" t="s">
        <v>147</v>
      </c>
      <c r="K163" s="17" t="s">
        <v>147</v>
      </c>
      <c r="L163" s="17"/>
      <c r="M163" s="18" t="s">
        <v>147</v>
      </c>
      <c r="N163" s="18" t="s">
        <v>147</v>
      </c>
      <c r="O163" s="18"/>
      <c r="P163" s="19"/>
      <c r="Q163" s="19"/>
    </row>
    <row r="164" spans="2:17" ht="12.75">
      <c r="B164" s="21" t="s">
        <v>147</v>
      </c>
      <c r="C164" s="21" t="s">
        <v>147</v>
      </c>
      <c r="D164" s="15" t="s">
        <v>147</v>
      </c>
      <c r="E164" s="15" t="s">
        <v>147</v>
      </c>
      <c r="F164" s="18" t="s">
        <v>147</v>
      </c>
      <c r="G164" s="18" t="s">
        <v>147</v>
      </c>
      <c r="H164" s="18"/>
      <c r="I164" s="16" t="s">
        <v>147</v>
      </c>
      <c r="J164" s="17" t="s">
        <v>147</v>
      </c>
      <c r="K164" s="17" t="s">
        <v>147</v>
      </c>
      <c r="L164" s="17"/>
      <c r="M164" s="18" t="s">
        <v>147</v>
      </c>
      <c r="N164" s="18" t="s">
        <v>147</v>
      </c>
      <c r="O164" s="18"/>
      <c r="P164" s="19"/>
      <c r="Q164" s="19"/>
    </row>
    <row r="165" spans="2:17" ht="12.75">
      <c r="B165" s="21" t="s">
        <v>147</v>
      </c>
      <c r="C165" s="21" t="s">
        <v>147</v>
      </c>
      <c r="D165" s="15" t="s">
        <v>147</v>
      </c>
      <c r="E165" s="15" t="s">
        <v>147</v>
      </c>
      <c r="F165" s="18" t="s">
        <v>147</v>
      </c>
      <c r="G165" s="18" t="s">
        <v>147</v>
      </c>
      <c r="H165" s="18"/>
      <c r="I165" s="16" t="s">
        <v>147</v>
      </c>
      <c r="J165" s="17" t="s">
        <v>147</v>
      </c>
      <c r="K165" s="17" t="s">
        <v>147</v>
      </c>
      <c r="L165" s="17"/>
      <c r="M165" s="18" t="s">
        <v>147</v>
      </c>
      <c r="N165" s="18" t="s">
        <v>147</v>
      </c>
      <c r="O165" s="18"/>
      <c r="P165" s="19"/>
      <c r="Q165" s="19"/>
    </row>
    <row r="166" spans="2:17" ht="12.75">
      <c r="B166" s="21" t="s">
        <v>147</v>
      </c>
      <c r="C166" s="21" t="s">
        <v>147</v>
      </c>
      <c r="D166" s="15" t="s">
        <v>147</v>
      </c>
      <c r="E166" s="15" t="s">
        <v>147</v>
      </c>
      <c r="F166" s="18" t="s">
        <v>147</v>
      </c>
      <c r="G166" s="18" t="s">
        <v>147</v>
      </c>
      <c r="H166" s="18"/>
      <c r="I166" s="16" t="s">
        <v>147</v>
      </c>
      <c r="J166" s="17" t="s">
        <v>147</v>
      </c>
      <c r="K166" s="17" t="s">
        <v>147</v>
      </c>
      <c r="L166" s="17"/>
      <c r="M166" s="18" t="s">
        <v>147</v>
      </c>
      <c r="N166" s="18" t="s">
        <v>147</v>
      </c>
      <c r="O166" s="18"/>
      <c r="P166" s="19"/>
      <c r="Q166" s="19"/>
    </row>
    <row r="167" spans="2:17" ht="12.75">
      <c r="D167" s="15" t="s">
        <v>147</v>
      </c>
      <c r="E167" s="15" t="s">
        <v>147</v>
      </c>
      <c r="F167" s="18" t="s">
        <v>147</v>
      </c>
      <c r="G167" s="18" t="s">
        <v>147</v>
      </c>
      <c r="H167" s="18"/>
      <c r="I167" s="16" t="s">
        <v>147</v>
      </c>
      <c r="J167" s="17" t="s">
        <v>147</v>
      </c>
      <c r="K167" s="17" t="s">
        <v>147</v>
      </c>
      <c r="L167" s="17"/>
      <c r="M167" s="18" t="s">
        <v>147</v>
      </c>
      <c r="N167" s="18" t="s">
        <v>147</v>
      </c>
      <c r="O167" s="18"/>
      <c r="P167" s="19"/>
      <c r="Q167" s="19"/>
    </row>
    <row r="168" spans="4:17" ht="12.75">
      <c r="D168" s="18" t="s">
        <v>147</v>
      </c>
      <c r="E168" s="18" t="s">
        <v>147</v>
      </c>
      <c r="F168" s="18" t="s">
        <v>147</v>
      </c>
      <c r="G168" s="18" t="s">
        <v>147</v>
      </c>
      <c r="H168" s="18"/>
      <c r="I168" s="16" t="s">
        <v>147</v>
      </c>
      <c r="J168" s="17" t="s">
        <v>147</v>
      </c>
      <c r="K168" s="17" t="s">
        <v>147</v>
      </c>
      <c r="L168" s="17"/>
      <c r="M168" s="18" t="s">
        <v>147</v>
      </c>
      <c r="N168" s="18" t="s">
        <v>147</v>
      </c>
      <c r="O168" s="18"/>
      <c r="P168" s="19"/>
      <c r="Q168" s="19"/>
    </row>
    <row r="169" spans="4:17" ht="12.75">
      <c r="D169" s="18" t="s">
        <v>147</v>
      </c>
      <c r="E169" s="18" t="s">
        <v>147</v>
      </c>
      <c r="F169" s="18" t="s">
        <v>147</v>
      </c>
      <c r="G169" s="18" t="s">
        <v>147</v>
      </c>
      <c r="H169" s="18"/>
      <c r="I169" s="16" t="s">
        <v>147</v>
      </c>
      <c r="J169" s="17" t="s">
        <v>147</v>
      </c>
      <c r="K169" s="17" t="s">
        <v>147</v>
      </c>
      <c r="L169" s="17"/>
      <c r="M169" s="18" t="s">
        <v>147</v>
      </c>
      <c r="N169" s="18" t="s">
        <v>147</v>
      </c>
      <c r="O169" s="18"/>
      <c r="P169" s="19"/>
      <c r="Q169" s="19"/>
    </row>
    <row r="170" spans="4:17" ht="12.75">
      <c r="D170" s="18" t="s">
        <v>147</v>
      </c>
      <c r="E170" s="18" t="s">
        <v>147</v>
      </c>
      <c r="F170" s="18" t="s">
        <v>147</v>
      </c>
      <c r="G170" s="18" t="s">
        <v>147</v>
      </c>
      <c r="H170" s="18"/>
      <c r="I170" s="16" t="s">
        <v>147</v>
      </c>
      <c r="J170" s="17" t="s">
        <v>147</v>
      </c>
      <c r="K170" s="17" t="s">
        <v>147</v>
      </c>
      <c r="L170" s="17"/>
      <c r="M170" s="18" t="s">
        <v>147</v>
      </c>
      <c r="N170" s="18" t="s">
        <v>147</v>
      </c>
      <c r="O170" s="18"/>
      <c r="P170" s="19"/>
      <c r="Q170" s="19"/>
    </row>
    <row r="171" spans="4:17" ht="12.75">
      <c r="D171" s="18" t="s">
        <v>147</v>
      </c>
      <c r="E171" s="18" t="s">
        <v>147</v>
      </c>
      <c r="F171" s="18" t="s">
        <v>147</v>
      </c>
      <c r="G171" s="18" t="s">
        <v>147</v>
      </c>
      <c r="H171" s="18"/>
      <c r="I171" s="16" t="s">
        <v>147</v>
      </c>
      <c r="J171" s="17" t="s">
        <v>147</v>
      </c>
      <c r="K171" s="17" t="s">
        <v>147</v>
      </c>
      <c r="L171" s="17"/>
      <c r="M171" s="18" t="s">
        <v>147</v>
      </c>
      <c r="N171" s="18" t="s">
        <v>147</v>
      </c>
      <c r="O171" s="18"/>
      <c r="P171" s="19"/>
      <c r="Q171" s="19"/>
    </row>
    <row r="172" spans="4:17" ht="12.75">
      <c r="D172" s="18" t="s">
        <v>147</v>
      </c>
      <c r="E172" s="18" t="s">
        <v>147</v>
      </c>
      <c r="F172" s="18" t="s">
        <v>147</v>
      </c>
      <c r="G172" s="18" t="s">
        <v>147</v>
      </c>
      <c r="H172" s="18"/>
      <c r="I172" s="16" t="s">
        <v>147</v>
      </c>
      <c r="J172" s="17" t="s">
        <v>147</v>
      </c>
      <c r="K172" s="17" t="s">
        <v>147</v>
      </c>
      <c r="L172" s="17"/>
      <c r="M172" s="18" t="s">
        <v>147</v>
      </c>
      <c r="N172" s="18" t="s">
        <v>147</v>
      </c>
      <c r="O172" s="18"/>
      <c r="P172" s="19"/>
      <c r="Q172" s="19"/>
    </row>
    <row r="173" spans="4:17" ht="12.75">
      <c r="D173" s="18" t="s">
        <v>147</v>
      </c>
      <c r="E173" s="18" t="s">
        <v>147</v>
      </c>
      <c r="F173" s="18" t="s">
        <v>147</v>
      </c>
      <c r="G173" s="18" t="s">
        <v>147</v>
      </c>
      <c r="H173" s="18"/>
      <c r="I173" s="16" t="s">
        <v>147</v>
      </c>
      <c r="J173" s="17" t="s">
        <v>147</v>
      </c>
      <c r="K173" s="17" t="s">
        <v>147</v>
      </c>
      <c r="L173" s="17"/>
      <c r="M173" s="18" t="s">
        <v>147</v>
      </c>
      <c r="N173" s="18" t="s">
        <v>147</v>
      </c>
      <c r="O173" s="18"/>
      <c r="P173" s="19"/>
      <c r="Q173" s="19"/>
    </row>
    <row r="174" spans="4:17" ht="12.75">
      <c r="D174" s="18" t="s">
        <v>147</v>
      </c>
      <c r="E174" s="18" t="s">
        <v>147</v>
      </c>
      <c r="F174" s="18" t="s">
        <v>147</v>
      </c>
      <c r="G174" s="18" t="s">
        <v>147</v>
      </c>
      <c r="H174" s="18"/>
      <c r="I174" s="16" t="s">
        <v>147</v>
      </c>
      <c r="J174" s="17" t="s">
        <v>147</v>
      </c>
      <c r="K174" s="17" t="s">
        <v>147</v>
      </c>
      <c r="L174" s="17"/>
      <c r="M174" s="18" t="s">
        <v>147</v>
      </c>
      <c r="N174" s="18" t="s">
        <v>147</v>
      </c>
      <c r="O174" s="18"/>
      <c r="P174" s="19"/>
      <c r="Q174" s="19"/>
    </row>
    <row r="175" spans="4:17" ht="12.75">
      <c r="D175" s="18" t="s">
        <v>147</v>
      </c>
      <c r="E175" s="18" t="s">
        <v>147</v>
      </c>
      <c r="F175" s="18" t="s">
        <v>147</v>
      </c>
      <c r="G175" s="18" t="s">
        <v>147</v>
      </c>
      <c r="H175" s="18"/>
      <c r="I175" s="16" t="s">
        <v>147</v>
      </c>
      <c r="J175" s="17" t="s">
        <v>147</v>
      </c>
      <c r="K175" s="17" t="s">
        <v>147</v>
      </c>
      <c r="L175" s="17"/>
      <c r="M175" s="18" t="s">
        <v>147</v>
      </c>
      <c r="N175" s="18" t="s">
        <v>147</v>
      </c>
      <c r="O175" s="18"/>
      <c r="P175" s="19"/>
      <c r="Q175" s="19"/>
    </row>
    <row r="176" spans="4:17" ht="12.75">
      <c r="D176" s="18" t="s">
        <v>147</v>
      </c>
      <c r="E176" s="18" t="s">
        <v>147</v>
      </c>
      <c r="F176" s="18" t="s">
        <v>147</v>
      </c>
      <c r="G176" s="18" t="s">
        <v>147</v>
      </c>
      <c r="H176" s="18"/>
      <c r="I176" s="16" t="s">
        <v>147</v>
      </c>
      <c r="J176" s="17" t="s">
        <v>147</v>
      </c>
      <c r="K176" s="17" t="s">
        <v>147</v>
      </c>
      <c r="L176" s="17"/>
      <c r="M176" s="18" t="s">
        <v>147</v>
      </c>
      <c r="N176" s="18" t="s">
        <v>147</v>
      </c>
      <c r="O176" s="18"/>
      <c r="P176" s="19"/>
      <c r="Q176" s="19"/>
    </row>
    <row r="177" spans="4:17" ht="12.75">
      <c r="D177" s="18" t="s">
        <v>147</v>
      </c>
      <c r="E177" s="18" t="s">
        <v>147</v>
      </c>
      <c r="F177" s="18" t="s">
        <v>147</v>
      </c>
      <c r="G177" s="18" t="s">
        <v>147</v>
      </c>
      <c r="H177" s="18"/>
      <c r="I177" s="16" t="s">
        <v>147</v>
      </c>
      <c r="J177" s="17" t="s">
        <v>147</v>
      </c>
      <c r="K177" s="17" t="s">
        <v>147</v>
      </c>
      <c r="L177" s="17"/>
      <c r="M177" s="18" t="s">
        <v>147</v>
      </c>
      <c r="N177" s="18" t="s">
        <v>147</v>
      </c>
      <c r="O177" s="18"/>
      <c r="P177" s="19"/>
      <c r="Q177" s="19"/>
    </row>
    <row r="178" spans="4:17" ht="12.75">
      <c r="D178" s="18" t="s">
        <v>147</v>
      </c>
      <c r="E178" s="18" t="s">
        <v>147</v>
      </c>
      <c r="F178" s="18" t="s">
        <v>147</v>
      </c>
      <c r="G178" s="18" t="s">
        <v>147</v>
      </c>
      <c r="H178" s="18"/>
      <c r="I178" s="16" t="s">
        <v>147</v>
      </c>
      <c r="J178" s="17" t="s">
        <v>147</v>
      </c>
      <c r="K178" s="17" t="s">
        <v>147</v>
      </c>
      <c r="L178" s="17"/>
      <c r="M178" s="18" t="s">
        <v>147</v>
      </c>
      <c r="N178" s="18" t="s">
        <v>147</v>
      </c>
      <c r="O178" s="18"/>
      <c r="P178" s="19"/>
      <c r="Q178" s="19"/>
    </row>
    <row r="179" spans="4:17" ht="12.75">
      <c r="D179" s="18" t="s">
        <v>147</v>
      </c>
      <c r="E179" s="18" t="s">
        <v>147</v>
      </c>
      <c r="F179" s="18" t="s">
        <v>147</v>
      </c>
      <c r="G179" s="18" t="s">
        <v>147</v>
      </c>
      <c r="H179" s="18"/>
      <c r="I179" s="16" t="s">
        <v>147</v>
      </c>
      <c r="J179" s="17" t="s">
        <v>147</v>
      </c>
      <c r="K179" s="17" t="s">
        <v>147</v>
      </c>
      <c r="L179" s="17"/>
      <c r="M179" s="18" t="s">
        <v>147</v>
      </c>
      <c r="N179" s="18" t="s">
        <v>147</v>
      </c>
      <c r="O179" s="18"/>
      <c r="P179" s="19"/>
      <c r="Q179" s="19"/>
    </row>
    <row r="180" spans="4:17" ht="12.75">
      <c r="D180" s="18" t="s">
        <v>147</v>
      </c>
      <c r="E180" s="18" t="s">
        <v>147</v>
      </c>
      <c r="F180" s="18" t="s">
        <v>147</v>
      </c>
      <c r="G180" s="18" t="s">
        <v>147</v>
      </c>
      <c r="H180" s="18"/>
      <c r="I180" s="16" t="s">
        <v>147</v>
      </c>
      <c r="J180" s="17" t="s">
        <v>147</v>
      </c>
      <c r="K180" s="17" t="s">
        <v>147</v>
      </c>
      <c r="L180" s="17"/>
      <c r="M180" s="18" t="s">
        <v>147</v>
      </c>
      <c r="N180" s="18" t="s">
        <v>147</v>
      </c>
      <c r="O180" s="18"/>
      <c r="P180" s="19"/>
      <c r="Q180" s="19"/>
    </row>
    <row r="181" spans="4:17" ht="12.75">
      <c r="D181" s="18" t="s">
        <v>147</v>
      </c>
      <c r="E181" s="18" t="s">
        <v>147</v>
      </c>
      <c r="F181" s="18" t="s">
        <v>147</v>
      </c>
      <c r="G181" s="18" t="s">
        <v>147</v>
      </c>
      <c r="H181" s="18"/>
      <c r="I181" s="16" t="s">
        <v>147</v>
      </c>
      <c r="J181" s="17" t="s">
        <v>147</v>
      </c>
      <c r="K181" s="17" t="s">
        <v>147</v>
      </c>
      <c r="L181" s="17"/>
      <c r="M181" s="18" t="s">
        <v>147</v>
      </c>
      <c r="N181" s="18" t="s">
        <v>147</v>
      </c>
      <c r="O181" s="18"/>
      <c r="P181" s="19"/>
      <c r="Q181" s="19"/>
    </row>
  </sheetData>
  <conditionalFormatting sqref="B2">
    <cfRule type="expression" priority="1" dxfId="0" stopIfTrue="1">
      <formula>A1 &gt; 30</formula>
    </cfRule>
  </conditionalFormatting>
  <printOptions/>
  <pageMargins left="0.75" right="0.5" top="0.75" bottom="0.75" header="0.5" footer="0.5"/>
  <pageSetup horizontalDpi="600" verticalDpi="600" orientation="landscape" scale="69" r:id="rId1"/>
  <headerFooter alignWithMargins="0">
    <oddFooter>&amp;LBonneville Power Administration
August 9, 2016&amp;CTable 3
Page &amp;P</oddFooter>
  </headerFooter>
  <rowBreaks count="2" manualBreakCount="2">
    <brk id="50" max="16383" man="1"/>
    <brk id="9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962B99468E2244999DC894E83FB1F5" ma:contentTypeVersion="0" ma:contentTypeDescription="Create a new document." ma:contentTypeScope="" ma:versionID="4494ede63e73c6f7e7c7a578fda32ca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76C94-982C-4AB5-8D8D-0EB5245FF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842B30-82DF-4C6A-81B9-94F389A571D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EF4E1-2719-4388-BEDB-C5471E1822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pbs8701</dc:creator>
  <cp:keywords/>
  <dc:description/>
  <cp:lastModifiedBy>Stiffler,Peter B (BPA) - KSL-4</cp:lastModifiedBy>
  <cp:lastPrinted>2016-08-06T00:15:30Z</cp:lastPrinted>
  <dcterms:created xsi:type="dcterms:W3CDTF">2012-09-13T22:14:00Z</dcterms:created>
  <dcterms:modified xsi:type="dcterms:W3CDTF">2024-05-24T21:25:23Z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0x01010001962B99468E2244999DC894E83FB1F5</vt:lpwstr>
  </property>
  <property fmtid="{D5CDD505-2E9C-101B-9397-08002B2CF9AE}" pid="3" name="Order">
    <vt:r8>2000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