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600" tabRatio="766" activeTab="0"/>
  </bookViews>
  <sheets>
    <sheet name="LIEE State Grant Input" sheetId="1" r:id="rId1"/>
    <sheet name="RefNo Measure List" sheetId="2" r:id="rId2"/>
    <sheet name="Utility List" sheetId="3" r:id="rId3"/>
    <sheet name="Projects by Category" sheetId="4" state="hidden" r:id="rId4"/>
  </sheets>
  <definedNames>
    <definedName name="_xlnm._FilterDatabase" localSheetId="1" hidden="1">'RefNo Measure List'!$A$1:$J$43</definedName>
    <definedName name="Appliance">'Projects by Category'!$F$2:$F$7</definedName>
    <definedName name="HVAC_Commercial">'Projects by Category'!$I$2:$I$7</definedName>
    <definedName name="HVAC_Residential">'Projects by Category'!$D$2:$D$19</definedName>
    <definedName name="Idaho">'Utility List'!$B$2:$B$25</definedName>
    <definedName name="Lighting">'Projects by Category'!$E$2:$E$3</definedName>
    <definedName name="Manufactured_Home_Replacement">'Projects by Category'!$H$2:$H$3</definedName>
    <definedName name="Montana">'Utility List'!$C$2:$C$8</definedName>
    <definedName name="Oregon">'Utility List'!$D$2:$D$37</definedName>
    <definedName name="Washington">'Utility List'!$E$2:$E$57</definedName>
    <definedName name="Water_Heating">'Projects by Category'!$G$2:$G$3</definedName>
    <definedName name="Weatherization">'Projects by Category'!$C$2:$C$7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<sst xmlns="http://schemas.openxmlformats.org/spreadsheetml/2006/main" count="852" uniqueCount="255">
  <si>
    <t>Reference Number</t>
  </si>
  <si>
    <t>Sector</t>
  </si>
  <si>
    <t>Measure Name</t>
  </si>
  <si>
    <t>Program</t>
  </si>
  <si>
    <t xml:space="preserve">Resource Opportunity Type </t>
  </si>
  <si>
    <t>End Use</t>
  </si>
  <si>
    <t>Technology/Activity/Practice</t>
  </si>
  <si>
    <t>Default Measure Life</t>
  </si>
  <si>
    <t>Busbar kWh</t>
  </si>
  <si>
    <t>State Low Income</t>
  </si>
  <si>
    <t>R</t>
  </si>
  <si>
    <t>Residential</t>
  </si>
  <si>
    <t xml:space="preserve">Non-Tribal Weatherization Single Family </t>
  </si>
  <si>
    <t>Non-Tribal Weatherization Multi Family</t>
  </si>
  <si>
    <t>Non-Tribal Weatherization Manufactured</t>
  </si>
  <si>
    <t>Tribal Weatherization Single Family</t>
  </si>
  <si>
    <t>Tribal Weatherization Multi Family</t>
  </si>
  <si>
    <t>Tribal Weatherization Manufactured</t>
  </si>
  <si>
    <t>Tribal Ductless Heat Pumps Single Family</t>
  </si>
  <si>
    <t>Tribal Ductless Heat Pumps Multi Family</t>
  </si>
  <si>
    <t>Tribal Ductless Heat Pumps Manufactured</t>
  </si>
  <si>
    <t>LEDs Non-Tribal LED units</t>
  </si>
  <si>
    <t xml:space="preserve">LEDs Tribal LED units </t>
  </si>
  <si>
    <t>HPWH Non-Tribal HPWH Units</t>
  </si>
  <si>
    <t>HPWH Tribal HPWH Units</t>
  </si>
  <si>
    <t>Grantee State</t>
  </si>
  <si>
    <t>Oregon</t>
  </si>
  <si>
    <t>Montana</t>
  </si>
  <si>
    <t>Idaho</t>
  </si>
  <si>
    <t>Benton REA</t>
  </si>
  <si>
    <t>Columbia REA</t>
  </si>
  <si>
    <t>Energy Northwest</t>
  </si>
  <si>
    <t>Idaho Falls Power</t>
  </si>
  <si>
    <t>Mission Valley</t>
  </si>
  <si>
    <t>Northern Lights</t>
  </si>
  <si>
    <t>Tacoma Power</t>
  </si>
  <si>
    <t>Washington</t>
  </si>
  <si>
    <t>RMPSL81126</t>
  </si>
  <si>
    <t>RMPSL81127</t>
  </si>
  <si>
    <t>RMPSL81128</t>
  </si>
  <si>
    <t>RMPSL81129</t>
  </si>
  <si>
    <t>RMPSL81130</t>
  </si>
  <si>
    <t>RMPSL81131</t>
  </si>
  <si>
    <t>RMPSL81134</t>
  </si>
  <si>
    <t>RMPSL81135</t>
  </si>
  <si>
    <t>RMPSL81136</t>
  </si>
  <si>
    <t>RMPSL81137</t>
  </si>
  <si>
    <t>RMPSL81138</t>
  </si>
  <si>
    <t>RMPSL81139</t>
  </si>
  <si>
    <t>RMPSL81140</t>
  </si>
  <si>
    <t>RMPSL81141</t>
  </si>
  <si>
    <t>RMPSL81142</t>
  </si>
  <si>
    <t>RMPSL81143</t>
  </si>
  <si>
    <t>RMPSL81144</t>
  </si>
  <si>
    <t>RMPSL81145</t>
  </si>
  <si>
    <t>RMPSL81146</t>
  </si>
  <si>
    <t>RMPSL81147</t>
  </si>
  <si>
    <t>Managed Programs</t>
  </si>
  <si>
    <t>Quantity of Projects</t>
  </si>
  <si>
    <t>Refrigerator Non-Tribal Refrigerator</t>
  </si>
  <si>
    <t>Refrigerator Tribal Refrigerator</t>
  </si>
  <si>
    <t>Non-Tribal Ductless Heat Pumps Single Family</t>
  </si>
  <si>
    <t>Non-Tribal Ductless Heat Pumps Multi Family</t>
  </si>
  <si>
    <t>Non-Tribal Ductless Heat Pumps Manufactured</t>
  </si>
  <si>
    <t>Clothes Washer Non-Tribal Clothes Washer</t>
  </si>
  <si>
    <t>Clothes Washer Tribal Clothes Washer</t>
  </si>
  <si>
    <t>Albion, City of</t>
  </si>
  <si>
    <t>Ashland, City of</t>
  </si>
  <si>
    <t>Asotin County PUD #1</t>
  </si>
  <si>
    <t>Bandon, City of</t>
  </si>
  <si>
    <t>Benton County PUD #1</t>
  </si>
  <si>
    <t>Big Bend Electric Coop</t>
  </si>
  <si>
    <t>Blachly-Lane Electric Coop</t>
  </si>
  <si>
    <t>Blaine, City of</t>
  </si>
  <si>
    <t>Bonners Ferry, City of</t>
  </si>
  <si>
    <t>Burley, City of</t>
  </si>
  <si>
    <t>Canby, City of</t>
  </si>
  <si>
    <t>Cascade Locks, City of</t>
  </si>
  <si>
    <t>Central Electric Coop</t>
  </si>
  <si>
    <t>Central Lincoln PUD</t>
  </si>
  <si>
    <t>Centralia, City of</t>
  </si>
  <si>
    <t>Cheney, City of</t>
  </si>
  <si>
    <t>Chewelah, City of</t>
  </si>
  <si>
    <t>Clallam County PUD #1</t>
  </si>
  <si>
    <t>Clark County PUD #1</t>
  </si>
  <si>
    <t>Clatskanie PUD</t>
  </si>
  <si>
    <t>Clearwater Power</t>
  </si>
  <si>
    <t>Columbia Basin Electric Coop</t>
  </si>
  <si>
    <t>Columbia Power Coop</t>
  </si>
  <si>
    <t>Columbia River PUD</t>
  </si>
  <si>
    <t>Consumers Power</t>
  </si>
  <si>
    <t>Coos-Curry Electric Coop</t>
  </si>
  <si>
    <t>Coulee Dam, City of</t>
  </si>
  <si>
    <t>Cowlitz County PUD #1</t>
  </si>
  <si>
    <t>Declo, City of</t>
  </si>
  <si>
    <t>Douglas Electric Coop</t>
  </si>
  <si>
    <t>Drain, City of</t>
  </si>
  <si>
    <t>East End Mutual Electric</t>
  </si>
  <si>
    <t>Eatonville, City of</t>
  </si>
  <si>
    <t>Ellensburg, City of</t>
  </si>
  <si>
    <t>Elmhurst Mututal P &amp; L</t>
  </si>
  <si>
    <t>Emerald PUD</t>
  </si>
  <si>
    <t>Eugene Water &amp; Electric Board</t>
  </si>
  <si>
    <t>Fall River Electric Coop</t>
  </si>
  <si>
    <t>Farmers Electric Coop</t>
  </si>
  <si>
    <t>Ferry County PUD #1</t>
  </si>
  <si>
    <t>Flathead Electric Coop</t>
  </si>
  <si>
    <t>Forest Grove, City of</t>
  </si>
  <si>
    <t>Franklin County PUD #1</t>
  </si>
  <si>
    <t>Glacier Electric Coop</t>
  </si>
  <si>
    <t>Grant County PUD #2</t>
  </si>
  <si>
    <t>Grays Harbor PUD #1</t>
  </si>
  <si>
    <t>Harney Electric Coop</t>
  </si>
  <si>
    <t>Hermiston, City of</t>
  </si>
  <si>
    <t>Heyburn, City of</t>
  </si>
  <si>
    <t>Hood River Electric Coop</t>
  </si>
  <si>
    <t>Idaho County L &amp; P</t>
  </si>
  <si>
    <t>Inland Power &amp; Light</t>
  </si>
  <si>
    <t>Jefferson County PUD #1</t>
  </si>
  <si>
    <t>Kittitas County PUD #1</t>
  </si>
  <si>
    <t>Kalispel Tribal Utility</t>
  </si>
  <si>
    <t>Klickitat County PUD #1</t>
  </si>
  <si>
    <t>Kootenai Electric Coop</t>
  </si>
  <si>
    <t>Lane County Electric Coop</t>
  </si>
  <si>
    <t>Lewis County PUD #1</t>
  </si>
  <si>
    <t>Lincoln Electric Coop</t>
  </si>
  <si>
    <t>Lost River Electric Coop</t>
  </si>
  <si>
    <t>Lower Valley Energy</t>
  </si>
  <si>
    <t>Mason County PUD #1</t>
  </si>
  <si>
    <t>Mason County PUD #3</t>
  </si>
  <si>
    <t>McCleary, City of</t>
  </si>
  <si>
    <t>McMinnville, City of</t>
  </si>
  <si>
    <t>Midstate Electric Coop</t>
  </si>
  <si>
    <t>Milton, Town of</t>
  </si>
  <si>
    <t>Milton-Freewater, City of</t>
  </si>
  <si>
    <t>Minidoka, City of</t>
  </si>
  <si>
    <t>Missoula Electric Coop</t>
  </si>
  <si>
    <t>Modern Electric Coop</t>
  </si>
  <si>
    <t>Monmouth, City of</t>
  </si>
  <si>
    <t>Nespelem Valley Electric Coop</t>
  </si>
  <si>
    <t>Northern Wasco County PUD</t>
  </si>
  <si>
    <t>Ohop Mutual Light Company</t>
  </si>
  <si>
    <t>Okanogan County Electric Coop</t>
  </si>
  <si>
    <t>Okanogan County PUD #1</t>
  </si>
  <si>
    <t>Orcas Power &amp; Light Co</t>
  </si>
  <si>
    <t>Oregon Trail Coop</t>
  </si>
  <si>
    <t>Pacific County PUD #2</t>
  </si>
  <si>
    <t>Parkland Light &amp; Water</t>
  </si>
  <si>
    <t>Pend Oreille County PUD #1</t>
  </si>
  <si>
    <t>Peninsula Light Company</t>
  </si>
  <si>
    <t>Plummer, City of</t>
  </si>
  <si>
    <t>Port Angeles, City of</t>
  </si>
  <si>
    <t>Raft River Electric Coop</t>
  </si>
  <si>
    <t>Ravalli County Electric Coop</t>
  </si>
  <si>
    <t>Richland, City of</t>
  </si>
  <si>
    <t>Riverside Electric Coop</t>
  </si>
  <si>
    <t>Rupert, City of</t>
  </si>
  <si>
    <t>Salem Electric Coop</t>
  </si>
  <si>
    <t>Salmon River Electric Coop</t>
  </si>
  <si>
    <t>Seattle City Light</t>
  </si>
  <si>
    <t>Skamania County PUD #1</t>
  </si>
  <si>
    <t>Snohomish County PUD #1</t>
  </si>
  <si>
    <t>Soda Springs, City of</t>
  </si>
  <si>
    <t xml:space="preserve">Southside Electric Lines </t>
  </si>
  <si>
    <t>Springfield Utility Board</t>
  </si>
  <si>
    <t>Steilacoom, Town of</t>
  </si>
  <si>
    <t>Sumas, Town of</t>
  </si>
  <si>
    <t>Tanner Electric Coop</t>
  </si>
  <si>
    <t>Tillamook PUD #1</t>
  </si>
  <si>
    <t>Umatilla Electric Coop</t>
  </si>
  <si>
    <t>Umpqua Indian Utility Coop</t>
  </si>
  <si>
    <t>United Electric Coop</t>
  </si>
  <si>
    <t>Vera Irrigation District</t>
  </si>
  <si>
    <t>Vigilante Electric Coop</t>
  </si>
  <si>
    <t>Wahkiakum County PUD #1</t>
  </si>
  <si>
    <t>Wasco Electric Coop</t>
  </si>
  <si>
    <t>Weiser, City of</t>
  </si>
  <si>
    <t>West Oregon Electric Coop</t>
  </si>
  <si>
    <t>Whatcom County PUD #1</t>
  </si>
  <si>
    <t>Yakama Power</t>
  </si>
  <si>
    <r>
      <rPr>
        <b/>
        <sz val="12"/>
        <color theme="1" tint="0.34999001026153564"/>
        <rFont val="Calibri"/>
        <family val="2"/>
      </rPr>
      <t>Service Program</t>
    </r>
    <r>
      <rPr>
        <b/>
        <sz val="14"/>
        <color theme="1" tint="0.34999001026153564"/>
        <rFont val="Calibri"/>
        <family val="2"/>
      </rPr>
      <t xml:space="preserve"> </t>
    </r>
    <r>
      <rPr>
        <sz val="11"/>
        <color theme="1" tint="0.34999001026153564"/>
        <rFont val="Calibri"/>
        <family val="2"/>
      </rPr>
      <t>(Always "State Low Income")</t>
    </r>
  </si>
  <si>
    <r>
      <t xml:space="preserve">Total Savings 
</t>
    </r>
    <r>
      <rPr>
        <sz val="10"/>
        <color theme="1" tint="0.34999001026153564"/>
        <rFont val="Calibri"/>
        <family val="2"/>
      </rPr>
      <t xml:space="preserve">(Busbar kWh)
</t>
    </r>
    <r>
      <rPr>
        <i/>
        <sz val="10"/>
        <color theme="1" tint="0.34999001026153564"/>
        <rFont val="Calibri"/>
        <family val="2"/>
      </rPr>
      <t>(Auto-populates)</t>
    </r>
  </si>
  <si>
    <r>
      <t xml:space="preserve">BPA Program
</t>
    </r>
    <r>
      <rPr>
        <sz val="11"/>
        <color theme="1" tint="0.34999001026153564"/>
        <rFont val="Calibri"/>
        <family val="2"/>
      </rPr>
      <t>(Auto-populates)</t>
    </r>
  </si>
  <si>
    <r>
      <t xml:space="preserve">Sector
</t>
    </r>
    <r>
      <rPr>
        <sz val="11"/>
        <color theme="1" tint="0.34999001026153564"/>
        <rFont val="Calibri"/>
        <family val="2"/>
      </rPr>
      <t>(Auto-populates)</t>
    </r>
  </si>
  <si>
    <r>
      <t xml:space="preserve">Measure/Project Name
</t>
    </r>
    <r>
      <rPr>
        <i/>
        <sz val="11"/>
        <color rgb="FF000000"/>
        <rFont val="Calibri"/>
        <family val="2"/>
      </rPr>
      <t>Choose from drop-down</t>
    </r>
  </si>
  <si>
    <t>Grantee</t>
  </si>
  <si>
    <t>Lakeview Light &amp; Power</t>
  </si>
  <si>
    <t>PSE (Puget Sound Energy)</t>
  </si>
  <si>
    <t>Upload Grouping Name (BEETS Project Name)</t>
  </si>
  <si>
    <t>Comments</t>
  </si>
  <si>
    <t>Row #</t>
  </si>
  <si>
    <t>Non-Tribal Ducted Heat Pumps Multi Family Commercial</t>
  </si>
  <si>
    <t>Tribal Ducted Heat Pumps Multi Family Commercial</t>
  </si>
  <si>
    <t>Non-Tribal Thermostat Multi Family Commercial</t>
  </si>
  <si>
    <t>Tribal Thermostat Multi Family Commercial</t>
  </si>
  <si>
    <t>Non-Tribal Ductless Heat Pumps Multi Family Commercial</t>
  </si>
  <si>
    <t>Tribal Ductless Heat Pumps Multi Family Commercial</t>
  </si>
  <si>
    <t>Non-Tribal Clothes Dryer Replacements</t>
  </si>
  <si>
    <t>Tribal Clothes Dryer Replacements</t>
  </si>
  <si>
    <t>Non-Tribal Ducted Heat Pumps Single Family</t>
  </si>
  <si>
    <t>Non-Tribal Ducted Heat Pumps Manufactured</t>
  </si>
  <si>
    <t>Tribal Ducted Heat Pumps Single Family</t>
  </si>
  <si>
    <t>Tribal Ducted Heat Pumps Manufactured</t>
  </si>
  <si>
    <t>Non-Tribal Central Air Conditioner Single Family</t>
  </si>
  <si>
    <t>Non-Tribal Central Air Conditioner Manufactured</t>
  </si>
  <si>
    <t>Tribal Central Air Conditioner Single Family</t>
  </si>
  <si>
    <t>Tribal Central Air Conditioner Manufactured</t>
  </si>
  <si>
    <t>Non-Tribal Thermostat Residential</t>
  </si>
  <si>
    <t>Tribal Thermostat Residential</t>
  </si>
  <si>
    <t>Non-Tribal Packaged Terminal Heat Pumps Multi Family</t>
  </si>
  <si>
    <t>Tribal Packaged Terminal Heat Pumps Multi Family</t>
  </si>
  <si>
    <t>Non-Tribal Manufactured Home Replacement</t>
  </si>
  <si>
    <t>Tribal Manufactured Home Replacement</t>
  </si>
  <si>
    <t>CMPSL82155</t>
  </si>
  <si>
    <t>CMPSL82156</t>
  </si>
  <si>
    <t>CMPSL82157</t>
  </si>
  <si>
    <t>CMPSL82158</t>
  </si>
  <si>
    <t>CMPSL82159</t>
  </si>
  <si>
    <t>CMPSL82160</t>
  </si>
  <si>
    <t>RMPSL81165</t>
  </si>
  <si>
    <t>RMPSL81166</t>
  </si>
  <si>
    <t>RMPSL81167</t>
  </si>
  <si>
    <t>RMPSL81168</t>
  </si>
  <si>
    <t>RMPSL81169</t>
  </si>
  <si>
    <t>RMPSL81170</t>
  </si>
  <si>
    <t>RMPSL81171</t>
  </si>
  <si>
    <t>RMPSL81172</t>
  </si>
  <si>
    <t>RMPSL81173</t>
  </si>
  <si>
    <t>RMPSL81174</t>
  </si>
  <si>
    <t>RMPSL81175</t>
  </si>
  <si>
    <t>RMPSL81176</t>
  </si>
  <si>
    <t>RMPSL81177</t>
  </si>
  <si>
    <t>RMPSL81178</t>
  </si>
  <si>
    <t>RMPSL81179</t>
  </si>
  <si>
    <t>RMPSL81180</t>
  </si>
  <si>
    <t>Commercial</t>
  </si>
  <si>
    <t>Managed Program</t>
  </si>
  <si>
    <t>Optional Notes: Submitted to BPA?</t>
  </si>
  <si>
    <t>Category</t>
  </si>
  <si>
    <t>Weatherization</t>
  </si>
  <si>
    <t>Lighting</t>
  </si>
  <si>
    <t>Appliance</t>
  </si>
  <si>
    <t>Water Heating</t>
  </si>
  <si>
    <t>Manufactured Home Replacement</t>
  </si>
  <si>
    <t>Project Category</t>
  </si>
  <si>
    <t>HVAC_Residential</t>
  </si>
  <si>
    <t>HVAC_Commercial</t>
  </si>
  <si>
    <t>Water_Heating</t>
  </si>
  <si>
    <t>Manufactured_Home_Replacement</t>
  </si>
  <si>
    <r>
      <t xml:space="preserve">BPA FY Quarter 
</t>
    </r>
    <r>
      <rPr>
        <i/>
        <sz val="10"/>
        <color theme="1" tint="0.34999001026153564"/>
        <rFont val="Calibri"/>
        <family val="2"/>
      </rPr>
      <t>(Auto-populates)</t>
    </r>
  </si>
  <si>
    <r>
      <t xml:space="preserve">BPA FY
</t>
    </r>
    <r>
      <rPr>
        <i/>
        <sz val="10"/>
        <color theme="1" tint="0.34999001026153564"/>
        <rFont val="Calibri"/>
        <family val="2"/>
      </rPr>
      <t>(Auto-populates)</t>
    </r>
  </si>
  <si>
    <r>
      <t xml:space="preserve">Project Category
</t>
    </r>
    <r>
      <rPr>
        <i/>
        <sz val="10"/>
        <color indexed="8"/>
        <rFont val="Calibri"/>
        <family val="2"/>
      </rPr>
      <t>Choose from drop-down</t>
    </r>
  </si>
  <si>
    <r>
      <rPr>
        <b/>
        <sz val="12"/>
        <color indexed="8"/>
        <rFont val="Calibri"/>
        <family val="2"/>
      </rPr>
      <t xml:space="preserve">Home's Service Utility </t>
    </r>
    <r>
      <rPr>
        <i/>
        <sz val="10"/>
        <color indexed="8"/>
        <rFont val="Calibri"/>
        <family val="2"/>
      </rPr>
      <t>(Serving utility of residence. Choose from drop-down or type in.)</t>
    </r>
  </si>
  <si>
    <r>
      <t xml:space="preserve">Reference Number 
</t>
    </r>
    <r>
      <rPr>
        <i/>
        <sz val="10"/>
        <color theme="1" tint="0.34999001026153564"/>
        <rFont val="Calibri"/>
        <family val="2"/>
      </rPr>
      <t>(For BPA use only. Auto-populates.)</t>
    </r>
  </si>
  <si>
    <r>
      <rPr>
        <b/>
        <sz val="12"/>
        <color indexed="8"/>
        <rFont val="Calibri"/>
        <family val="2"/>
      </rPr>
      <t>Completion Date</t>
    </r>
    <r>
      <rPr>
        <b/>
        <sz val="14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(Project date or last date of qrtr the work was completed in.)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</si>
</sst>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i/>
      <sz val="11"/>
      <color theme="1" tint="0.34999001026153564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sz val="10"/>
      <color theme="1" tint="0.34999001026153564"/>
      <name val="Calibri"/>
      <family val="2"/>
    </font>
    <font>
      <i/>
      <sz val="10"/>
      <color theme="1" tint="0.34999001026153564"/>
      <name val="Calibri"/>
      <family val="2"/>
    </font>
    <font>
      <i/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1"/>
      <color theme="1" tint="0.24998000264167786"/>
      <name val="Calibri"/>
      <family val="2"/>
      <scheme val="minor"/>
    </font>
    <font>
      <i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0" fillId="2" borderId="0" xfId="0" applyFill="1"/>
    <xf numFmtId="0" fontId="0" fillId="0" borderId="0" xfId="0" applyBorder="1"/>
    <xf numFmtId="0" fontId="7" fillId="0" borderId="0" xfId="0" applyFont="1" applyBorder="1"/>
    <xf numFmtId="164" fontId="9" fillId="3" borderId="1" xfId="20" applyNumberFormat="1" applyFont="1" applyFill="1" applyBorder="1" applyAlignment="1" applyProtection="1">
      <alignment horizontal="center" vertical="center" wrapText="1"/>
      <protection/>
    </xf>
    <xf numFmtId="164" fontId="10" fillId="3" borderId="1" xfId="20" applyNumberFormat="1" applyFont="1" applyFill="1" applyBorder="1" applyAlignment="1" applyProtection="1">
      <alignment horizontal="center" vertical="center" wrapText="1"/>
      <protection/>
    </xf>
    <xf numFmtId="164" fontId="4" fillId="4" borderId="1" xfId="20" applyNumberFormat="1" applyFont="1" applyFill="1" applyBorder="1" applyAlignment="1" applyProtection="1">
      <alignment horizontal="center" vertical="center" wrapText="1"/>
      <protection/>
    </xf>
    <xf numFmtId="0" fontId="3" fillId="4" borderId="1" xfId="20" applyFont="1" applyFill="1" applyBorder="1" applyAlignment="1" applyProtection="1">
      <alignment horizontal="center" vertical="center" wrapText="1"/>
      <protection/>
    </xf>
    <xf numFmtId="14" fontId="3" fillId="4" borderId="1" xfId="20" applyNumberFormat="1" applyFont="1" applyFill="1" applyBorder="1" applyAlignment="1" applyProtection="1">
      <alignment horizontal="center" vertical="center" wrapText="1"/>
      <protection/>
    </xf>
    <xf numFmtId="1" fontId="9" fillId="3" borderId="1" xfId="20" applyNumberFormat="1" applyFont="1" applyFill="1" applyBorder="1" applyAlignment="1" applyProtection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center" vertical="center" wrapText="1"/>
      <protection/>
    </xf>
    <xf numFmtId="0" fontId="4" fillId="4" borderId="1" xfId="2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/>
    <xf numFmtId="0" fontId="13" fillId="3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43" fontId="1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13" fillId="3" borderId="1" xfId="0" applyNumberFormat="1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13" fillId="0" borderId="1" xfId="0" applyFont="1" applyFill="1" applyBorder="1" applyAlignment="1">
      <alignment horizontal="center"/>
    </xf>
    <xf numFmtId="0" fontId="4" fillId="4" borderId="1" xfId="20" applyFont="1" applyFill="1" applyBorder="1" applyAlignment="1">
      <alignment horizontal="center" vertical="center" wrapText="1"/>
      <protection/>
    </xf>
    <xf numFmtId="1" fontId="9" fillId="3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6" borderId="0" xfId="0" applyFill="1"/>
    <xf numFmtId="0" fontId="0" fillId="0" borderId="0" xfId="0" applyFill="1"/>
    <xf numFmtId="0" fontId="0" fillId="3" borderId="1" xfId="0" applyFill="1" applyBorder="1" applyAlignment="1">
      <alignment horizontal="center"/>
    </xf>
    <xf numFmtId="43" fontId="12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2" fillId="3" borderId="2" xfId="0" applyFont="1" applyFill="1" applyBorder="1"/>
    <xf numFmtId="0" fontId="12" fillId="3" borderId="3" xfId="0" applyFont="1" applyFill="1" applyBorder="1" applyAlignment="1">
      <alignment horizontal="center"/>
    </xf>
    <xf numFmtId="0" fontId="5" fillId="7" borderId="4" xfId="21" applyFont="1" applyFill="1" applyBorder="1" applyAlignment="1">
      <alignment horizontal="center" vertical="center" wrapText="1"/>
      <protection/>
    </xf>
    <xf numFmtId="0" fontId="0" fillId="0" borderId="0" xfId="21" applyFont="1">
      <alignment/>
      <protection/>
    </xf>
    <xf numFmtId="0" fontId="0" fillId="0" borderId="0" xfId="0" applyFont="1"/>
    <xf numFmtId="0" fontId="6" fillId="0" borderId="1" xfId="21" applyFont="1" applyFill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vertical="center" wrapText="1"/>
      <protection/>
    </xf>
    <xf numFmtId="165" fontId="6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vertical="top" wrapText="1"/>
      <protection/>
    </xf>
    <xf numFmtId="0" fontId="0" fillId="0" borderId="1" xfId="21" applyFont="1" applyFill="1" applyBorder="1" applyAlignment="1">
      <alignment horizontal="left" vertical="top" wrapText="1"/>
      <protection/>
    </xf>
    <xf numFmtId="0" fontId="0" fillId="0" borderId="1" xfId="21" applyFont="1" applyFill="1" applyBorder="1" applyAlignment="1">
      <alignment horizontal="center" vertical="top" wrapText="1"/>
      <protection/>
    </xf>
    <xf numFmtId="0" fontId="17" fillId="0" borderId="1" xfId="20" applyFont="1" applyFill="1" applyBorder="1" applyAlignment="1">
      <alignment vertical="top" wrapText="1"/>
      <protection/>
    </xf>
    <xf numFmtId="165" fontId="0" fillId="0" borderId="1" xfId="21" applyNumberFormat="1" applyFont="1" applyFill="1" applyBorder="1" applyAlignment="1">
      <alignment horizontal="center" vertical="top" wrapText="1"/>
      <protection/>
    </xf>
    <xf numFmtId="0" fontId="0" fillId="0" borderId="1" xfId="21" applyFont="1" applyBorder="1" applyAlignment="1">
      <alignment vertical="top" wrapText="1"/>
      <protection/>
    </xf>
    <xf numFmtId="0" fontId="0" fillId="0" borderId="1" xfId="21" applyFont="1" applyBorder="1" applyAlignment="1">
      <alignment horizontal="left" vertical="top" wrapText="1"/>
      <protection/>
    </xf>
    <xf numFmtId="0" fontId="0" fillId="0" borderId="1" xfId="21" applyFont="1" applyBorder="1" applyAlignment="1">
      <alignment horizontal="center" vertical="top" wrapText="1"/>
      <protection/>
    </xf>
    <xf numFmtId="0" fontId="17" fillId="0" borderId="1" xfId="20" applyFont="1" applyBorder="1" applyAlignment="1">
      <alignment vertical="top" wrapText="1"/>
      <protection/>
    </xf>
    <xf numFmtId="165" fontId="0" fillId="0" borderId="1" xfId="21" applyNumberFormat="1" applyFont="1" applyBorder="1" applyAlignment="1">
      <alignment horizontal="center" vertical="top" wrapText="1"/>
      <protection/>
    </xf>
    <xf numFmtId="0" fontId="6" fillId="0" borderId="1" xfId="21" applyFont="1" applyFill="1" applyBorder="1" applyAlignment="1">
      <alignment vertical="top" wrapText="1"/>
      <protection/>
    </xf>
    <xf numFmtId="0" fontId="6" fillId="0" borderId="1" xfId="21" applyFont="1" applyFill="1" applyBorder="1" applyAlignment="1">
      <alignment horizontal="left" vertical="top" wrapText="1"/>
      <protection/>
    </xf>
    <xf numFmtId="0" fontId="6" fillId="0" borderId="1" xfId="21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vertical="top" wrapText="1"/>
      <protection/>
    </xf>
    <xf numFmtId="165" fontId="6" fillId="0" borderId="1" xfId="21" applyNumberFormat="1" applyFont="1" applyFill="1" applyBorder="1" applyAlignment="1">
      <alignment horizontal="center" vertical="top" wrapText="1"/>
      <protection/>
    </xf>
    <xf numFmtId="0" fontId="6" fillId="0" borderId="5" xfId="21" applyFont="1" applyFill="1" applyBorder="1" applyAlignment="1">
      <alignment vertical="center" wrapText="1"/>
      <protection/>
    </xf>
    <xf numFmtId="0" fontId="6" fillId="0" borderId="5" xfId="21" applyFont="1" applyFill="1" applyBorder="1" applyAlignment="1">
      <alignment horizontal="left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vertical="center" wrapText="1"/>
      <protection/>
    </xf>
    <xf numFmtId="165" fontId="6" fillId="0" borderId="5" xfId="21" applyNumberFormat="1" applyFont="1" applyFill="1" applyBorder="1" applyAlignment="1">
      <alignment horizontal="center" vertical="center" wrapText="1"/>
      <protection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43" fontId="18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2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7" borderId="6" xfId="2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wrapText="1"/>
    </xf>
    <xf numFmtId="0" fontId="0" fillId="8" borderId="6" xfId="21" applyFont="1" applyFill="1" applyBorder="1" applyAlignment="1">
      <alignment vertical="center" wrapText="1"/>
      <protection/>
    </xf>
    <xf numFmtId="0" fontId="6" fillId="8" borderId="6" xfId="21" applyFont="1" applyFill="1" applyBorder="1" applyAlignment="1">
      <alignment vertical="center" wrapText="1"/>
      <protection/>
    </xf>
    <xf numFmtId="0" fontId="0" fillId="0" borderId="6" xfId="0" applyBorder="1" applyAlignment="1">
      <alignment vertical="center" wrapText="1"/>
    </xf>
    <xf numFmtId="0" fontId="8" fillId="8" borderId="6" xfId="20" applyFont="1" applyFill="1" applyBorder="1" applyAlignment="1">
      <alignment vertical="center" wrapText="1"/>
      <protection/>
    </xf>
    <xf numFmtId="0" fontId="13" fillId="3" borderId="2" xfId="0" applyFont="1" applyFill="1" applyBorder="1"/>
    <xf numFmtId="0" fontId="13" fillId="3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13" fillId="3" borderId="1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Comma 2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tabSelected="1" workbookViewId="0" topLeftCell="A1">
      <pane xSplit="4" ySplit="1" topLeftCell="E2" activePane="bottomRight" state="frozen"/>
      <selection pane="topRight" activeCell="E1" sqref="E1"/>
      <selection pane="bottomLeft" activeCell="A2" sqref="A2"/>
      <selection pane="bottomRight" activeCell="C2" sqref="C2"/>
    </sheetView>
  </sheetViews>
  <sheetFormatPr defaultColWidth="9.140625" defaultRowHeight="15"/>
  <cols>
    <col min="1" max="1" width="5.28125" style="16" customWidth="1"/>
    <col min="2" max="2" width="16.140625" style="13" hidden="1" customWidth="1"/>
    <col min="3" max="3" width="10.7109375" style="21" customWidth="1"/>
    <col min="4" max="4" width="25.7109375" style="21" customWidth="1"/>
    <col min="5" max="5" width="18.7109375" style="22" customWidth="1"/>
    <col min="6" max="6" width="10.57421875" style="20" customWidth="1"/>
    <col min="7" max="7" width="9.7109375" style="16" customWidth="1"/>
    <col min="8" max="8" width="18.421875" style="13" hidden="1" customWidth="1"/>
    <col min="9" max="9" width="11.7109375" style="13" hidden="1" customWidth="1"/>
    <col min="10" max="10" width="16.7109375" style="23" customWidth="1"/>
    <col min="11" max="11" width="46.57421875" style="23" customWidth="1"/>
    <col min="12" max="12" width="18.57421875" style="20" customWidth="1"/>
    <col min="13" max="13" width="11.28125" style="18" customWidth="1"/>
    <col min="14" max="14" width="14.28125" style="17" customWidth="1"/>
    <col min="15" max="15" width="16.28125" style="23" customWidth="1"/>
    <col min="16" max="16" width="33.7109375" style="29" hidden="1" customWidth="1"/>
    <col min="17" max="17" width="47.00390625" style="29" hidden="1" customWidth="1"/>
    <col min="18" max="21" width="18.421875" style="2" customWidth="1"/>
    <col min="22" max="16384" width="8.8515625" style="2" customWidth="1"/>
  </cols>
  <sheetData>
    <row r="1" spans="1:17" s="26" customFormat="1" ht="60.6" customHeight="1">
      <c r="A1" s="4" t="s">
        <v>190</v>
      </c>
      <c r="B1" s="5" t="s">
        <v>180</v>
      </c>
      <c r="C1" s="6" t="s">
        <v>25</v>
      </c>
      <c r="D1" s="7" t="s">
        <v>252</v>
      </c>
      <c r="E1" s="8" t="s">
        <v>254</v>
      </c>
      <c r="F1" s="9" t="s">
        <v>249</v>
      </c>
      <c r="G1" s="9" t="s">
        <v>250</v>
      </c>
      <c r="H1" s="10" t="s">
        <v>182</v>
      </c>
      <c r="I1" s="10" t="s">
        <v>183</v>
      </c>
      <c r="J1" s="24" t="s">
        <v>251</v>
      </c>
      <c r="K1" s="24" t="s">
        <v>184</v>
      </c>
      <c r="L1" s="25" t="s">
        <v>253</v>
      </c>
      <c r="M1" s="11" t="s">
        <v>58</v>
      </c>
      <c r="N1" s="10" t="s">
        <v>181</v>
      </c>
      <c r="O1" s="24" t="s">
        <v>237</v>
      </c>
      <c r="P1" s="10" t="s">
        <v>188</v>
      </c>
      <c r="Q1" s="10" t="s">
        <v>189</v>
      </c>
    </row>
    <row r="2" spans="1:17" s="3" customFormat="1" ht="15">
      <c r="A2" s="62">
        <f>IF(B2&lt;&gt;"",ROW(B1),"")</f>
        <v>1</v>
      </c>
      <c r="B2" s="63" t="s">
        <v>9</v>
      </c>
      <c r="C2" s="14"/>
      <c r="D2" s="14"/>
      <c r="E2" s="15"/>
      <c r="F2" s="16" t="str">
        <f>IF(E2=FALSE,"",IF(MONTH(E2)=10,"Q1",IF(MONTH(E2)=11,"Q1",IF(MONTH(E2)=12,"Q1",IF(MONTH(E2)=1,"Q2",IF(MONTH(E2)=2,"Q2",IF(MONTH(E2)=3,"Q2",IF(MONTH(E2)=4,"Q3",IF(MONTH(E2)=5,"Q3",IF(MONTH(E2)=6,"Q3",IF(MONTH(E2)=7,"Q4",IF(MONTH(E2)=8,"Q4",IF(MONTH(E2)=9,"Q4","error")))))))))))))</f>
        <v/>
      </c>
      <c r="G2" s="16" t="str">
        <f>IF(YEAR(E2)&gt;1980,IF(MONTH(E2)&gt;9,YEAR(E2)+1,YEAR(E2)),"")</f>
        <v/>
      </c>
      <c r="H2" s="13" t="str">
        <f>IF(ISERROR(VLOOKUP(L2,'RefNo Measure List'!$B$2:$E$43,2,FALSE)),"",VLOOKUP(L2,'RefNo Measure List'!$B$2:$E$43,2,FALSE))</f>
        <v/>
      </c>
      <c r="I2" s="79" t="str">
        <f>IF(ISERROR(VLOOKUP(K2,'RefNo Measure List'!$A$2:$E$43,5,FALSE)),"",VLOOKUP(K2,'RefNo Measure List'!$A$2:$E$43,5,FALSE))</f>
        <v/>
      </c>
      <c r="J2" s="31"/>
      <c r="K2" s="31"/>
      <c r="L2" s="80" t="str">
        <f>IF(ISERROR(VLOOKUP(K2,'RefNo Measure List'!$A$1:$E$43,2,FALSE)),"",VLOOKUP(K2,'RefNo Measure List'!$A$1:$C$43,2,FALSE))</f>
        <v/>
      </c>
      <c r="M2" s="81"/>
      <c r="N2" s="82" t="e">
        <f>IF((B2)="State Low Income",M2*(VLOOKUP(L2,'RefNo Measure List'!$B$2:$J$43,9,FALSE)),"")</f>
        <v>#N/A</v>
      </c>
      <c r="O2" s="31"/>
      <c r="P2" s="30" t="b">
        <f>IF(C2&lt;&gt;"",(CONCATENATE("Low-Income Savings Upload"," ",F2," ",G2)))</f>
        <v>0</v>
      </c>
      <c r="Q2" s="30" t="b">
        <f>IF(C2&lt;&gt;"",(CONCATENATE(C2," ","LIEE Grant"," ",D2)))</f>
        <v>0</v>
      </c>
    </row>
    <row r="3" spans="1:17" ht="15">
      <c r="A3" s="62">
        <f aca="true" t="shared" si="0" ref="A3:A66">IF(B3&lt;&gt;"",ROW(B2),"")</f>
        <v>2</v>
      </c>
      <c r="B3" s="63" t="s">
        <v>9</v>
      </c>
      <c r="C3" s="14"/>
      <c r="D3" s="14"/>
      <c r="E3" s="15"/>
      <c r="F3" s="62" t="str">
        <f>IF(E3=FALSE,"",IF(MONTH(E3)=10,"Q1",IF(MONTH(E3)=11,"Q1",IF(MONTH(E3)=12,"Q1",IF(MONTH(E3)=1,"Q2",IF(MONTH(E3)=2,"Q2",IF(MONTH(E3)=3,"Q2",IF(MONTH(E3)=4,"Q3",IF(MONTH(E3)=5,"Q3",IF(MONTH(E3)=6,"Q3",IF(MONTH(E3)=7,"Q4",IF(MONTH(E3)=8,"Q4",IF(MONTH(E3)=9,"Q4","error")))))))))))))</f>
        <v/>
      </c>
      <c r="G3" s="62" t="str">
        <f>IF(YEAR(E3)&gt;1980,IF(MONTH(E3)&gt;9,YEAR(E3)+1,YEAR(E3)),"")</f>
        <v/>
      </c>
      <c r="H3" s="12" t="str">
        <f>IF(ISERROR(VLOOKUP(L3,'RefNo Measure List'!$B$2:$E$43,2,FALSE)),"",VLOOKUP(L3,'RefNo Measure List'!$B$2:$E$43,2,FALSE))</f>
        <v/>
      </c>
      <c r="I3" s="32" t="str">
        <f>IF(ISERROR(VLOOKUP(K3,'RefNo Measure List'!$A$2:$E$43,5,FALSE)),"",VLOOKUP(K3,'RefNo Measure List'!$A$2:$E$43,5,FALSE))</f>
        <v/>
      </c>
      <c r="J3" s="14"/>
      <c r="K3" s="14"/>
      <c r="L3" s="33" t="str">
        <f>IF(ISERROR(VLOOKUP(K3,'RefNo Measure List'!$A$1:$E$43,2,FALSE)),"",VLOOKUP(K3,'RefNo Measure List'!$A$1:$C$43,2,FALSE))</f>
        <v/>
      </c>
      <c r="M3" s="81"/>
      <c r="N3" s="82" t="e">
        <f>IF((B3)="State Low Income",M3*(VLOOKUP(L3,'RefNo Measure List'!$B$2:$J$43,9,FALSE)),"")</f>
        <v>#N/A</v>
      </c>
      <c r="O3" s="31"/>
      <c r="P3" s="64" t="b">
        <f aca="true" t="shared" si="1" ref="P3:P66">IF(C3&lt;&gt;"",(CONCATENATE("Low-Income Savings Upload"," ",F3," ",G3)))</f>
        <v>0</v>
      </c>
      <c r="Q3" s="64" t="b">
        <f aca="true" t="shared" si="2" ref="Q3:Q66">IF(C3&lt;&gt;"",(CONCATENATE(C3," ","LIEE Grant"," ",D3)))</f>
        <v>0</v>
      </c>
    </row>
    <row r="4" spans="1:17" ht="15">
      <c r="A4" s="62">
        <f t="shared" si="0"/>
        <v>3</v>
      </c>
      <c r="B4" s="63" t="s">
        <v>9</v>
      </c>
      <c r="C4" s="14"/>
      <c r="D4" s="14"/>
      <c r="E4" s="15"/>
      <c r="F4" s="62" t="str">
        <f aca="true" t="shared" si="3" ref="F4:F67">IF(E4=FALSE,"",IF(MONTH(E4)=10,"Q1",IF(MONTH(E4)=11,"Q1",IF(MONTH(E4)=12,"Q1",IF(MONTH(E4)=1,"Q2",IF(MONTH(E4)=2,"Q2",IF(MONTH(E4)=3,"Q2",IF(MONTH(E4)=4,"Q3",IF(MONTH(E4)=5,"Q3",IF(MONTH(E4)=6,"Q3",IF(MONTH(E4)=7,"Q4",IF(MONTH(E4)=8,"Q4",IF(MONTH(E4)=9,"Q4","error")))))))))))))</f>
        <v/>
      </c>
      <c r="G4" s="62" t="str">
        <f aca="true" t="shared" si="4" ref="G4:G66">IF(YEAR(E4)&gt;1980,IF(MONTH(E4)&gt;9,YEAR(E4)+1,YEAR(E4)),"")</f>
        <v/>
      </c>
      <c r="H4" s="12" t="str">
        <f>IF(ISERROR(VLOOKUP(L4,'RefNo Measure List'!$B$2:$E$43,2,FALSE)),"",VLOOKUP(L4,'RefNo Measure List'!$B$2:$E$43,2,FALSE))</f>
        <v/>
      </c>
      <c r="I4" s="32" t="str">
        <f>IF(ISERROR(VLOOKUP(K4,'RefNo Measure List'!$A$2:$E$43,5,FALSE)),"",VLOOKUP(K4,'RefNo Measure List'!$A$2:$E$43,5,FALSE))</f>
        <v/>
      </c>
      <c r="J4" s="14"/>
      <c r="K4" s="14"/>
      <c r="L4" s="33" t="str">
        <f>IF(ISERROR(VLOOKUP(K4,'RefNo Measure List'!$A$1:$E$43,2,FALSE)),"",VLOOKUP(K4,'RefNo Measure List'!$A$1:$C$43,2,FALSE))</f>
        <v/>
      </c>
      <c r="M4" s="81"/>
      <c r="N4" s="82" t="e">
        <f>IF((B4)="State Low Income",M4*(VLOOKUP(L4,'RefNo Measure List'!$B$2:$J$43,9,FALSE)),"")</f>
        <v>#N/A</v>
      </c>
      <c r="O4" s="31"/>
      <c r="P4" s="64" t="b">
        <f t="shared" si="1"/>
        <v>0</v>
      </c>
      <c r="Q4" s="64" t="b">
        <f t="shared" si="2"/>
        <v>0</v>
      </c>
    </row>
    <row r="5" spans="1:17" ht="15">
      <c r="A5" s="62">
        <f t="shared" si="0"/>
        <v>4</v>
      </c>
      <c r="B5" s="63" t="s">
        <v>9</v>
      </c>
      <c r="C5" s="14"/>
      <c r="D5" s="14"/>
      <c r="E5" s="15"/>
      <c r="F5" s="62" t="str">
        <f t="shared" si="3"/>
        <v/>
      </c>
      <c r="G5" s="62" t="str">
        <f t="shared" si="4"/>
        <v/>
      </c>
      <c r="H5" s="12" t="str">
        <f>IF(ISERROR(VLOOKUP(L5,'RefNo Measure List'!$B$2:$E$43,2,FALSE)),"",VLOOKUP(L5,'RefNo Measure List'!$B$2:$E$43,2,FALSE))</f>
        <v/>
      </c>
      <c r="I5" s="32" t="str">
        <f>IF(ISERROR(VLOOKUP(K5,'RefNo Measure List'!$A$2:$E$43,5,FALSE)),"",VLOOKUP(K5,'RefNo Measure List'!$A$2:$E$43,5,FALSE))</f>
        <v/>
      </c>
      <c r="J5" s="14"/>
      <c r="K5" s="14"/>
      <c r="L5" s="33" t="str">
        <f>IF(ISERROR(VLOOKUP(K5,'RefNo Measure List'!$A$1:$E$43,2,FALSE)),"",VLOOKUP(K5,'RefNo Measure List'!$A$1:$C$43,2,FALSE))</f>
        <v/>
      </c>
      <c r="M5" s="81"/>
      <c r="N5" s="82" t="e">
        <f>IF((B5)="State Low Income",M5*(VLOOKUP(L5,'RefNo Measure List'!$B$2:$J$43,9,FALSE)),"")</f>
        <v>#N/A</v>
      </c>
      <c r="O5" s="31"/>
      <c r="P5" s="64" t="b">
        <f t="shared" si="1"/>
        <v>0</v>
      </c>
      <c r="Q5" s="64" t="b">
        <f t="shared" si="2"/>
        <v>0</v>
      </c>
    </row>
    <row r="6" spans="1:17" ht="15">
      <c r="A6" s="62">
        <f t="shared" si="0"/>
        <v>5</v>
      </c>
      <c r="B6" s="63" t="s">
        <v>9</v>
      </c>
      <c r="C6" s="14"/>
      <c r="D6" s="14"/>
      <c r="E6" s="15"/>
      <c r="F6" s="62" t="str">
        <f t="shared" si="3"/>
        <v/>
      </c>
      <c r="G6" s="62" t="str">
        <f t="shared" si="4"/>
        <v/>
      </c>
      <c r="H6" s="12" t="str">
        <f>IF(ISERROR(VLOOKUP(L6,'RefNo Measure List'!$B$2:$E$43,2,FALSE)),"",VLOOKUP(L6,'RefNo Measure List'!$B$2:$E$43,2,FALSE))</f>
        <v/>
      </c>
      <c r="I6" s="32" t="str">
        <f>IF(ISERROR(VLOOKUP(K6,'RefNo Measure List'!$A$2:$E$43,5,FALSE)),"",VLOOKUP(K6,'RefNo Measure List'!$A$2:$E$43,5,FALSE))</f>
        <v/>
      </c>
      <c r="J6" s="14"/>
      <c r="K6" s="14"/>
      <c r="L6" s="33" t="str">
        <f>IF(ISERROR(VLOOKUP(K6,'RefNo Measure List'!$A$1:$E$43,2,FALSE)),"",VLOOKUP(K6,'RefNo Measure List'!$A$1:$C$43,2,FALSE))</f>
        <v/>
      </c>
      <c r="M6" s="81"/>
      <c r="N6" s="82" t="e">
        <f>IF((B6)="State Low Income",M6*(VLOOKUP(L6,'RefNo Measure List'!$B$2:$J$43,9,FALSE)),"")</f>
        <v>#N/A</v>
      </c>
      <c r="O6" s="31"/>
      <c r="P6" s="64" t="b">
        <f t="shared" si="1"/>
        <v>0</v>
      </c>
      <c r="Q6" s="64" t="b">
        <f t="shared" si="2"/>
        <v>0</v>
      </c>
    </row>
    <row r="7" spans="1:17" ht="15">
      <c r="A7" s="62">
        <f t="shared" si="0"/>
        <v>6</v>
      </c>
      <c r="B7" s="63" t="s">
        <v>9</v>
      </c>
      <c r="C7" s="14"/>
      <c r="D7" s="14"/>
      <c r="E7" s="15"/>
      <c r="F7" s="62" t="str">
        <f t="shared" si="3"/>
        <v/>
      </c>
      <c r="G7" s="62" t="str">
        <f t="shared" si="4"/>
        <v/>
      </c>
      <c r="H7" s="12" t="str">
        <f>IF(ISERROR(VLOOKUP(L7,'RefNo Measure List'!$B$2:$E$43,2,FALSE)),"",VLOOKUP(L7,'RefNo Measure List'!$B$2:$E$43,2,FALSE))</f>
        <v/>
      </c>
      <c r="I7" s="32" t="str">
        <f>IF(ISERROR(VLOOKUP(K7,'RefNo Measure List'!$A$2:$E$43,5,FALSE)),"",VLOOKUP(K7,'RefNo Measure List'!$A$2:$E$43,5,FALSE))</f>
        <v/>
      </c>
      <c r="J7" s="14"/>
      <c r="K7" s="14"/>
      <c r="L7" s="33" t="str">
        <f>IF(ISERROR(VLOOKUP(K7,'RefNo Measure List'!$A$1:$E$43,2,FALSE)),"",VLOOKUP(K7,'RefNo Measure List'!$A$1:$C$43,2,FALSE))</f>
        <v/>
      </c>
      <c r="M7" s="81"/>
      <c r="N7" s="82" t="e">
        <f>IF((B7)="State Low Income",M7*(VLOOKUP(L7,'RefNo Measure List'!$B$2:$J$43,9,FALSE)),"")</f>
        <v>#N/A</v>
      </c>
      <c r="O7" s="31"/>
      <c r="P7" s="64" t="b">
        <f t="shared" si="1"/>
        <v>0</v>
      </c>
      <c r="Q7" s="64" t="b">
        <f t="shared" si="2"/>
        <v>0</v>
      </c>
    </row>
    <row r="8" spans="1:17" ht="15">
      <c r="A8" s="62">
        <f t="shared" si="0"/>
        <v>7</v>
      </c>
      <c r="B8" s="63" t="s">
        <v>9</v>
      </c>
      <c r="C8" s="14"/>
      <c r="D8" s="14"/>
      <c r="E8" s="15"/>
      <c r="F8" s="62" t="str">
        <f t="shared" si="3"/>
        <v/>
      </c>
      <c r="G8" s="62" t="str">
        <f t="shared" si="4"/>
        <v/>
      </c>
      <c r="H8" s="12" t="str">
        <f>IF(ISERROR(VLOOKUP(L8,'RefNo Measure List'!$B$2:$E$43,2,FALSE)),"",VLOOKUP(L8,'RefNo Measure List'!$B$2:$E$43,2,FALSE))</f>
        <v/>
      </c>
      <c r="I8" s="32" t="str">
        <f>IF(ISERROR(VLOOKUP(K8,'RefNo Measure List'!$A$2:$E$43,5,FALSE)),"",VLOOKUP(K8,'RefNo Measure List'!$A$2:$E$43,5,FALSE))</f>
        <v/>
      </c>
      <c r="J8" s="14"/>
      <c r="K8" s="14"/>
      <c r="L8" s="33" t="str">
        <f>IF(ISERROR(VLOOKUP(K8,'RefNo Measure List'!$A$1:$E$43,2,FALSE)),"",VLOOKUP(K8,'RefNo Measure List'!$A$1:$C$43,2,FALSE))</f>
        <v/>
      </c>
      <c r="M8" s="81"/>
      <c r="N8" s="82" t="e">
        <f>IF((B8)="State Low Income",M8*(VLOOKUP(L8,'RefNo Measure List'!$B$2:$J$43,9,FALSE)),"")</f>
        <v>#N/A</v>
      </c>
      <c r="O8" s="31"/>
      <c r="P8" s="64" t="b">
        <f t="shared" si="1"/>
        <v>0</v>
      </c>
      <c r="Q8" s="64" t="b">
        <f t="shared" si="2"/>
        <v>0</v>
      </c>
    </row>
    <row r="9" spans="1:17" ht="15">
      <c r="A9" s="62">
        <f t="shared" si="0"/>
        <v>8</v>
      </c>
      <c r="B9" s="63" t="s">
        <v>9</v>
      </c>
      <c r="C9" s="14"/>
      <c r="D9" s="14"/>
      <c r="E9" s="15"/>
      <c r="F9" s="62" t="str">
        <f t="shared" si="3"/>
        <v/>
      </c>
      <c r="G9" s="62" t="str">
        <f t="shared" si="4"/>
        <v/>
      </c>
      <c r="H9" s="12" t="str">
        <f>IF(ISERROR(VLOOKUP(L9,'RefNo Measure List'!$B$2:$E$43,2,FALSE)),"",VLOOKUP(L9,'RefNo Measure List'!$B$2:$E$43,2,FALSE))</f>
        <v/>
      </c>
      <c r="I9" s="32" t="str">
        <f>IF(ISERROR(VLOOKUP(K9,'RefNo Measure List'!$A$2:$E$43,5,FALSE)),"",VLOOKUP(K9,'RefNo Measure List'!$A$2:$E$43,5,FALSE))</f>
        <v/>
      </c>
      <c r="J9" s="14"/>
      <c r="K9" s="14"/>
      <c r="L9" s="33" t="str">
        <f>IF(ISERROR(VLOOKUP(K9,'RefNo Measure List'!$A$1:$E$43,2,FALSE)),"",VLOOKUP(K9,'RefNo Measure List'!$A$1:$C$43,2,FALSE))</f>
        <v/>
      </c>
      <c r="M9" s="81"/>
      <c r="N9" s="82" t="e">
        <f>IF((B9)="State Low Income",M9*(VLOOKUP(L9,'RefNo Measure List'!$B$2:$J$43,9,FALSE)),"")</f>
        <v>#N/A</v>
      </c>
      <c r="O9" s="31"/>
      <c r="P9" s="64" t="b">
        <f t="shared" si="1"/>
        <v>0</v>
      </c>
      <c r="Q9" s="64" t="b">
        <f t="shared" si="2"/>
        <v>0</v>
      </c>
    </row>
    <row r="10" spans="1:17" ht="15">
      <c r="A10" s="62">
        <f t="shared" si="0"/>
        <v>9</v>
      </c>
      <c r="B10" s="63" t="s">
        <v>9</v>
      </c>
      <c r="C10" s="14"/>
      <c r="D10" s="14"/>
      <c r="E10" s="15"/>
      <c r="F10" s="62" t="str">
        <f t="shared" si="3"/>
        <v/>
      </c>
      <c r="G10" s="62" t="str">
        <f t="shared" si="4"/>
        <v/>
      </c>
      <c r="H10" s="12" t="str">
        <f>IF(ISERROR(VLOOKUP(L10,'RefNo Measure List'!$B$2:$E$43,2,FALSE)),"",VLOOKUP(L10,'RefNo Measure List'!$B$2:$E$43,2,FALSE))</f>
        <v/>
      </c>
      <c r="I10" s="32" t="str">
        <f>IF(ISERROR(VLOOKUP(K10,'RefNo Measure List'!$A$2:$E$43,5,FALSE)),"",VLOOKUP(K10,'RefNo Measure List'!$A$2:$E$43,5,FALSE))</f>
        <v/>
      </c>
      <c r="J10" s="14"/>
      <c r="K10" s="14"/>
      <c r="L10" s="33" t="str">
        <f>IF(ISERROR(VLOOKUP(K10,'RefNo Measure List'!$A$1:$E$43,2,FALSE)),"",VLOOKUP(K10,'RefNo Measure List'!$A$1:$C$43,2,FALSE))</f>
        <v/>
      </c>
      <c r="M10" s="81"/>
      <c r="N10" s="82" t="e">
        <f>IF((B10)="State Low Income",M10*(VLOOKUP(L10,'RefNo Measure List'!$B$2:$J$43,9,FALSE)),"")</f>
        <v>#N/A</v>
      </c>
      <c r="O10" s="31"/>
      <c r="P10" s="64" t="b">
        <f t="shared" si="1"/>
        <v>0</v>
      </c>
      <c r="Q10" s="64" t="b">
        <f t="shared" si="2"/>
        <v>0</v>
      </c>
    </row>
    <row r="11" spans="1:17" ht="15">
      <c r="A11" s="62">
        <f t="shared" si="0"/>
        <v>10</v>
      </c>
      <c r="B11" s="63" t="s">
        <v>9</v>
      </c>
      <c r="C11" s="14"/>
      <c r="D11" s="14"/>
      <c r="E11" s="15"/>
      <c r="F11" s="62" t="str">
        <f t="shared" si="3"/>
        <v/>
      </c>
      <c r="G11" s="62" t="str">
        <f t="shared" si="4"/>
        <v/>
      </c>
      <c r="H11" s="12" t="str">
        <f>IF(ISERROR(VLOOKUP(L11,'RefNo Measure List'!$B$2:$E$43,2,FALSE)),"",VLOOKUP(L11,'RefNo Measure List'!$B$2:$E$43,2,FALSE))</f>
        <v/>
      </c>
      <c r="I11" s="32" t="str">
        <f>IF(ISERROR(VLOOKUP(K11,'RefNo Measure List'!$A$2:$E$43,5,FALSE)),"",VLOOKUP(K11,'RefNo Measure List'!$A$2:$E$43,5,FALSE))</f>
        <v/>
      </c>
      <c r="J11" s="14"/>
      <c r="K11" s="14"/>
      <c r="L11" s="33" t="str">
        <f>IF(ISERROR(VLOOKUP(K11,'RefNo Measure List'!$A$1:$E$43,2,FALSE)),"",VLOOKUP(K11,'RefNo Measure List'!$A$1:$C$43,2,FALSE))</f>
        <v/>
      </c>
      <c r="M11" s="81"/>
      <c r="N11" s="82" t="e">
        <f>IF((B11)="State Low Income",M11*(VLOOKUP(L11,'RefNo Measure List'!$B$2:$J$43,9,FALSE)),"")</f>
        <v>#N/A</v>
      </c>
      <c r="O11" s="31"/>
      <c r="P11" s="64" t="b">
        <f t="shared" si="1"/>
        <v>0</v>
      </c>
      <c r="Q11" s="64" t="b">
        <f t="shared" si="2"/>
        <v>0</v>
      </c>
    </row>
    <row r="12" spans="1:17" ht="15">
      <c r="A12" s="62">
        <f t="shared" si="0"/>
        <v>11</v>
      </c>
      <c r="B12" s="63" t="s">
        <v>9</v>
      </c>
      <c r="C12" s="14"/>
      <c r="D12" s="14"/>
      <c r="E12" s="15"/>
      <c r="F12" s="62" t="str">
        <f t="shared" si="3"/>
        <v/>
      </c>
      <c r="G12" s="62" t="str">
        <f t="shared" si="4"/>
        <v/>
      </c>
      <c r="H12" s="12" t="str">
        <f>IF(ISERROR(VLOOKUP(L12,'RefNo Measure List'!$B$2:$E$43,2,FALSE)),"",VLOOKUP(L12,'RefNo Measure List'!$B$2:$E$43,2,FALSE))</f>
        <v/>
      </c>
      <c r="I12" s="32" t="str">
        <f>IF(ISERROR(VLOOKUP(K12,'RefNo Measure List'!$A$2:$E$43,5,FALSE)),"",VLOOKUP(K12,'RefNo Measure List'!$A$2:$E$43,5,FALSE))</f>
        <v/>
      </c>
      <c r="J12" s="14"/>
      <c r="K12" s="14"/>
      <c r="L12" s="33" t="str">
        <f>IF(ISERROR(VLOOKUP(K12,'RefNo Measure List'!$A$1:$E$43,2,FALSE)),"",VLOOKUP(K12,'RefNo Measure List'!$A$1:$C$43,2,FALSE))</f>
        <v/>
      </c>
      <c r="M12" s="81"/>
      <c r="N12" s="82" t="e">
        <f>IF((B12)="State Low Income",M12*(VLOOKUP(L12,'RefNo Measure List'!$B$2:$J$43,9,FALSE)),"")</f>
        <v>#N/A</v>
      </c>
      <c r="O12" s="31"/>
      <c r="P12" s="64" t="b">
        <f t="shared" si="1"/>
        <v>0</v>
      </c>
      <c r="Q12" s="64" t="b">
        <f t="shared" si="2"/>
        <v>0</v>
      </c>
    </row>
    <row r="13" spans="1:17" ht="15">
      <c r="A13" s="62">
        <f t="shared" si="0"/>
        <v>12</v>
      </c>
      <c r="B13" s="63" t="s">
        <v>9</v>
      </c>
      <c r="C13" s="14"/>
      <c r="D13" s="14"/>
      <c r="E13" s="15"/>
      <c r="F13" s="62" t="str">
        <f t="shared" si="3"/>
        <v/>
      </c>
      <c r="G13" s="62" t="str">
        <f t="shared" si="4"/>
        <v/>
      </c>
      <c r="H13" s="12" t="str">
        <f>IF(ISERROR(VLOOKUP(L13,'RefNo Measure List'!$B$2:$E$43,2,FALSE)),"",VLOOKUP(L13,'RefNo Measure List'!$B$2:$E$43,2,FALSE))</f>
        <v/>
      </c>
      <c r="I13" s="32" t="str">
        <f>IF(ISERROR(VLOOKUP(K13,'RefNo Measure List'!$A$2:$E$43,5,FALSE)),"",VLOOKUP(K13,'RefNo Measure List'!$A$2:$E$43,5,FALSE))</f>
        <v/>
      </c>
      <c r="J13" s="14"/>
      <c r="K13" s="14"/>
      <c r="L13" s="33" t="str">
        <f>IF(ISERROR(VLOOKUP(K13,'RefNo Measure List'!$A$1:$E$43,2,FALSE)),"",VLOOKUP(K13,'RefNo Measure List'!$A$1:$C$43,2,FALSE))</f>
        <v/>
      </c>
      <c r="M13" s="81"/>
      <c r="N13" s="82" t="e">
        <f>IF((B13)="State Low Income",M13*(VLOOKUP(L13,'RefNo Measure List'!$B$2:$J$43,9,FALSE)),"")</f>
        <v>#N/A</v>
      </c>
      <c r="O13" s="31"/>
      <c r="P13" s="64" t="b">
        <f t="shared" si="1"/>
        <v>0</v>
      </c>
      <c r="Q13" s="64" t="b">
        <f t="shared" si="2"/>
        <v>0</v>
      </c>
    </row>
    <row r="14" spans="1:17" ht="15">
      <c r="A14" s="62">
        <f t="shared" si="0"/>
        <v>13</v>
      </c>
      <c r="B14" s="63" t="s">
        <v>9</v>
      </c>
      <c r="C14" s="14"/>
      <c r="D14" s="14"/>
      <c r="E14" s="15"/>
      <c r="F14" s="62" t="str">
        <f t="shared" si="3"/>
        <v/>
      </c>
      <c r="G14" s="62" t="str">
        <f t="shared" si="4"/>
        <v/>
      </c>
      <c r="H14" s="12" t="str">
        <f>IF(ISERROR(VLOOKUP(L14,'RefNo Measure List'!$B$2:$E$43,2,FALSE)),"",VLOOKUP(L14,'RefNo Measure List'!$B$2:$E$43,2,FALSE))</f>
        <v/>
      </c>
      <c r="I14" s="32" t="str">
        <f>IF(ISERROR(VLOOKUP(K14,'RefNo Measure List'!$A$2:$E$43,5,FALSE)),"",VLOOKUP(K14,'RefNo Measure List'!$A$2:$E$43,5,FALSE))</f>
        <v/>
      </c>
      <c r="J14" s="14"/>
      <c r="K14" s="14"/>
      <c r="L14" s="33" t="str">
        <f>IF(ISERROR(VLOOKUP(K14,'RefNo Measure List'!$A$1:$E$43,2,FALSE)),"",VLOOKUP(K14,'RefNo Measure List'!$A$1:$C$43,2,FALSE))</f>
        <v/>
      </c>
      <c r="M14" s="81"/>
      <c r="N14" s="82" t="e">
        <f>IF((B14)="State Low Income",M14*(VLOOKUP(L14,'RefNo Measure List'!$B$2:$J$43,9,FALSE)),"")</f>
        <v>#N/A</v>
      </c>
      <c r="O14" s="31"/>
      <c r="P14" s="64" t="b">
        <f t="shared" si="1"/>
        <v>0</v>
      </c>
      <c r="Q14" s="64" t="b">
        <f t="shared" si="2"/>
        <v>0</v>
      </c>
    </row>
    <row r="15" spans="1:17" ht="15">
      <c r="A15" s="62">
        <f t="shared" si="0"/>
        <v>14</v>
      </c>
      <c r="B15" s="63" t="s">
        <v>9</v>
      </c>
      <c r="C15" s="14"/>
      <c r="D15" s="14"/>
      <c r="E15" s="15"/>
      <c r="F15" s="62" t="str">
        <f t="shared" si="3"/>
        <v/>
      </c>
      <c r="G15" s="62" t="str">
        <f t="shared" si="4"/>
        <v/>
      </c>
      <c r="H15" s="12" t="str">
        <f>IF(ISERROR(VLOOKUP(L15,'RefNo Measure List'!$B$2:$E$43,2,FALSE)),"",VLOOKUP(L15,'RefNo Measure List'!$B$2:$E$43,2,FALSE))</f>
        <v/>
      </c>
      <c r="I15" s="32" t="str">
        <f>IF(ISERROR(VLOOKUP(K15,'RefNo Measure List'!$A$2:$E$43,5,FALSE)),"",VLOOKUP(K15,'RefNo Measure List'!$A$2:$E$43,5,FALSE))</f>
        <v/>
      </c>
      <c r="J15" s="14"/>
      <c r="K15" s="14"/>
      <c r="L15" s="33" t="str">
        <f>IF(ISERROR(VLOOKUP(K15,'RefNo Measure List'!$A$1:$E$43,2,FALSE)),"",VLOOKUP(K15,'RefNo Measure List'!$A$1:$C$43,2,FALSE))</f>
        <v/>
      </c>
      <c r="M15" s="81"/>
      <c r="N15" s="82" t="e">
        <f>IF((B15)="State Low Income",M15*(VLOOKUP(L15,'RefNo Measure List'!$B$2:$J$43,9,FALSE)),"")</f>
        <v>#N/A</v>
      </c>
      <c r="O15" s="31"/>
      <c r="P15" s="64" t="b">
        <f t="shared" si="1"/>
        <v>0</v>
      </c>
      <c r="Q15" s="64" t="b">
        <f t="shared" si="2"/>
        <v>0</v>
      </c>
    </row>
    <row r="16" spans="1:17" ht="15">
      <c r="A16" s="62">
        <f t="shared" si="0"/>
        <v>15</v>
      </c>
      <c r="B16" s="63" t="s">
        <v>9</v>
      </c>
      <c r="C16" s="14"/>
      <c r="D16" s="14"/>
      <c r="E16" s="15"/>
      <c r="F16" s="62" t="str">
        <f t="shared" si="3"/>
        <v/>
      </c>
      <c r="G16" s="62" t="str">
        <f t="shared" si="4"/>
        <v/>
      </c>
      <c r="H16" s="12" t="str">
        <f>IF(ISERROR(VLOOKUP(L16,'RefNo Measure List'!$B$2:$E$43,2,FALSE)),"",VLOOKUP(L16,'RefNo Measure List'!$B$2:$E$43,2,FALSE))</f>
        <v/>
      </c>
      <c r="I16" s="32" t="str">
        <f>IF(ISERROR(VLOOKUP(K16,'RefNo Measure List'!$A$2:$E$43,5,FALSE)),"",VLOOKUP(K16,'RefNo Measure List'!$A$2:$E$43,5,FALSE))</f>
        <v/>
      </c>
      <c r="J16" s="14"/>
      <c r="K16" s="14"/>
      <c r="L16" s="33" t="str">
        <f>IF(ISERROR(VLOOKUP(K16,'RefNo Measure List'!$A$1:$E$43,2,FALSE)),"",VLOOKUP(K16,'RefNo Measure List'!$A$1:$C$43,2,FALSE))</f>
        <v/>
      </c>
      <c r="M16" s="81"/>
      <c r="N16" s="82" t="e">
        <f>IF((B16)="State Low Income",M16*(VLOOKUP(L16,'RefNo Measure List'!$B$2:$J$43,9,FALSE)),"")</f>
        <v>#N/A</v>
      </c>
      <c r="O16" s="31"/>
      <c r="P16" s="64" t="b">
        <f t="shared" si="1"/>
        <v>0</v>
      </c>
      <c r="Q16" s="64" t="b">
        <f t="shared" si="2"/>
        <v>0</v>
      </c>
    </row>
    <row r="17" spans="1:17" ht="15">
      <c r="A17" s="62">
        <f t="shared" si="0"/>
        <v>16</v>
      </c>
      <c r="B17" s="63" t="s">
        <v>9</v>
      </c>
      <c r="C17" s="14"/>
      <c r="D17" s="14"/>
      <c r="E17" s="15"/>
      <c r="F17" s="62" t="str">
        <f t="shared" si="3"/>
        <v/>
      </c>
      <c r="G17" s="62" t="str">
        <f t="shared" si="4"/>
        <v/>
      </c>
      <c r="H17" s="12" t="str">
        <f>IF(ISERROR(VLOOKUP(L17,'RefNo Measure List'!$B$2:$E$43,2,FALSE)),"",VLOOKUP(L17,'RefNo Measure List'!$B$2:$E$43,2,FALSE))</f>
        <v/>
      </c>
      <c r="I17" s="32" t="str">
        <f>IF(ISERROR(VLOOKUP(K17,'RefNo Measure List'!$A$2:$E$43,5,FALSE)),"",VLOOKUP(K17,'RefNo Measure List'!$A$2:$E$43,5,FALSE))</f>
        <v/>
      </c>
      <c r="J17" s="14"/>
      <c r="K17" s="14"/>
      <c r="L17" s="33" t="str">
        <f>IF(ISERROR(VLOOKUP(K17,'RefNo Measure List'!$A$1:$E$43,2,FALSE)),"",VLOOKUP(K17,'RefNo Measure List'!$A$1:$C$43,2,FALSE))</f>
        <v/>
      </c>
      <c r="M17" s="81"/>
      <c r="N17" s="82" t="e">
        <f>IF((B17)="State Low Income",M17*(VLOOKUP(L17,'RefNo Measure List'!$B$2:$J$43,9,FALSE)),"")</f>
        <v>#N/A</v>
      </c>
      <c r="O17" s="31"/>
      <c r="P17" s="64" t="b">
        <f t="shared" si="1"/>
        <v>0</v>
      </c>
      <c r="Q17" s="64" t="b">
        <f t="shared" si="2"/>
        <v>0</v>
      </c>
    </row>
    <row r="18" spans="1:17" ht="15">
      <c r="A18" s="62">
        <f t="shared" si="0"/>
        <v>17</v>
      </c>
      <c r="B18" s="63" t="s">
        <v>9</v>
      </c>
      <c r="C18" s="14"/>
      <c r="D18" s="14"/>
      <c r="E18" s="15"/>
      <c r="F18" s="62" t="str">
        <f t="shared" si="3"/>
        <v/>
      </c>
      <c r="G18" s="62" t="str">
        <f t="shared" si="4"/>
        <v/>
      </c>
      <c r="H18" s="12" t="str">
        <f>IF(ISERROR(VLOOKUP(L18,'RefNo Measure List'!$B$2:$E$43,2,FALSE)),"",VLOOKUP(L18,'RefNo Measure List'!$B$2:$E$43,2,FALSE))</f>
        <v/>
      </c>
      <c r="I18" s="32" t="str">
        <f>IF(ISERROR(VLOOKUP(K18,'RefNo Measure List'!$A$2:$E$43,5,FALSE)),"",VLOOKUP(K18,'RefNo Measure List'!$A$2:$E$43,5,FALSE))</f>
        <v/>
      </c>
      <c r="J18" s="14"/>
      <c r="K18" s="14"/>
      <c r="L18" s="33" t="str">
        <f>IF(ISERROR(VLOOKUP(K18,'RefNo Measure List'!$A$1:$E$43,2,FALSE)),"",VLOOKUP(K18,'RefNo Measure List'!$A$1:$C$43,2,FALSE))</f>
        <v/>
      </c>
      <c r="M18" s="81"/>
      <c r="N18" s="82" t="e">
        <f>IF((B18)="State Low Income",M18*(VLOOKUP(L18,'RefNo Measure List'!$B$2:$J$43,9,FALSE)),"")</f>
        <v>#N/A</v>
      </c>
      <c r="O18" s="31"/>
      <c r="P18" s="64" t="b">
        <f t="shared" si="1"/>
        <v>0</v>
      </c>
      <c r="Q18" s="64" t="b">
        <f t="shared" si="2"/>
        <v>0</v>
      </c>
    </row>
    <row r="19" spans="1:17" ht="15">
      <c r="A19" s="62">
        <f t="shared" si="0"/>
        <v>18</v>
      </c>
      <c r="B19" s="63" t="s">
        <v>9</v>
      </c>
      <c r="C19" s="14"/>
      <c r="D19" s="14"/>
      <c r="E19" s="15"/>
      <c r="F19" s="62" t="str">
        <f t="shared" si="3"/>
        <v/>
      </c>
      <c r="G19" s="62" t="str">
        <f t="shared" si="4"/>
        <v/>
      </c>
      <c r="H19" s="12" t="str">
        <f>IF(ISERROR(VLOOKUP(L19,'RefNo Measure List'!$B$2:$E$43,2,FALSE)),"",VLOOKUP(L19,'RefNo Measure List'!$B$2:$E$43,2,FALSE))</f>
        <v/>
      </c>
      <c r="I19" s="32" t="str">
        <f>IF(ISERROR(VLOOKUP(K19,'RefNo Measure List'!$A$2:$E$43,5,FALSE)),"",VLOOKUP(K19,'RefNo Measure List'!$A$2:$E$43,5,FALSE))</f>
        <v/>
      </c>
      <c r="J19" s="14"/>
      <c r="K19" s="14"/>
      <c r="L19" s="33" t="str">
        <f>IF(ISERROR(VLOOKUP(K19,'RefNo Measure List'!$A$1:$E$43,2,FALSE)),"",VLOOKUP(K19,'RefNo Measure List'!$A$1:$C$43,2,FALSE))</f>
        <v/>
      </c>
      <c r="M19" s="81"/>
      <c r="N19" s="82" t="e">
        <f>IF((B19)="State Low Income",M19*(VLOOKUP(L19,'RefNo Measure List'!$B$2:$J$43,9,FALSE)),"")</f>
        <v>#N/A</v>
      </c>
      <c r="O19" s="31"/>
      <c r="P19" s="64" t="b">
        <f t="shared" si="1"/>
        <v>0</v>
      </c>
      <c r="Q19" s="64" t="b">
        <f t="shared" si="2"/>
        <v>0</v>
      </c>
    </row>
    <row r="20" spans="1:17" ht="15">
      <c r="A20" s="62">
        <f t="shared" si="0"/>
        <v>19</v>
      </c>
      <c r="B20" s="63" t="s">
        <v>9</v>
      </c>
      <c r="C20" s="14"/>
      <c r="D20" s="14"/>
      <c r="E20" s="15"/>
      <c r="F20" s="62" t="str">
        <f t="shared" si="3"/>
        <v/>
      </c>
      <c r="G20" s="62" t="str">
        <f t="shared" si="4"/>
        <v/>
      </c>
      <c r="H20" s="12" t="str">
        <f>IF(ISERROR(VLOOKUP(L20,'RefNo Measure List'!$B$2:$E$43,2,FALSE)),"",VLOOKUP(L20,'RefNo Measure List'!$B$2:$E$43,2,FALSE))</f>
        <v/>
      </c>
      <c r="I20" s="32" t="str">
        <f>IF(ISERROR(VLOOKUP(K20,'RefNo Measure List'!$A$2:$E$43,5,FALSE)),"",VLOOKUP(K20,'RefNo Measure List'!$A$2:$E$43,5,FALSE))</f>
        <v/>
      </c>
      <c r="J20" s="14"/>
      <c r="K20" s="14"/>
      <c r="L20" s="33" t="str">
        <f>IF(ISERROR(VLOOKUP(K20,'RefNo Measure List'!$A$1:$E$43,2,FALSE)),"",VLOOKUP(K20,'RefNo Measure List'!$A$1:$C$43,2,FALSE))</f>
        <v/>
      </c>
      <c r="M20" s="81"/>
      <c r="N20" s="82" t="e">
        <f>IF((B20)="State Low Income",M20*(VLOOKUP(L20,'RefNo Measure List'!$B$2:$J$43,9,FALSE)),"")</f>
        <v>#N/A</v>
      </c>
      <c r="O20" s="31"/>
      <c r="P20" s="64" t="b">
        <f t="shared" si="1"/>
        <v>0</v>
      </c>
      <c r="Q20" s="64" t="b">
        <f t="shared" si="2"/>
        <v>0</v>
      </c>
    </row>
    <row r="21" spans="1:17" ht="15">
      <c r="A21" s="62">
        <f t="shared" si="0"/>
        <v>20</v>
      </c>
      <c r="B21" s="63" t="s">
        <v>9</v>
      </c>
      <c r="C21" s="14"/>
      <c r="D21" s="14"/>
      <c r="E21" s="15"/>
      <c r="F21" s="62" t="str">
        <f t="shared" si="3"/>
        <v/>
      </c>
      <c r="G21" s="62" t="str">
        <f t="shared" si="4"/>
        <v/>
      </c>
      <c r="H21" s="12" t="str">
        <f>IF(ISERROR(VLOOKUP(L21,'RefNo Measure List'!$B$2:$E$43,2,FALSE)),"",VLOOKUP(L21,'RefNo Measure List'!$B$2:$E$43,2,FALSE))</f>
        <v/>
      </c>
      <c r="I21" s="32" t="str">
        <f>IF(ISERROR(VLOOKUP(K21,'RefNo Measure List'!$A$2:$E$43,5,FALSE)),"",VLOOKUP(K21,'RefNo Measure List'!$A$2:$E$43,5,FALSE))</f>
        <v/>
      </c>
      <c r="J21" s="14"/>
      <c r="K21" s="14"/>
      <c r="L21" s="33" t="str">
        <f>IF(ISERROR(VLOOKUP(K21,'RefNo Measure List'!$A$1:$E$43,2,FALSE)),"",VLOOKUP(K21,'RefNo Measure List'!$A$1:$C$43,2,FALSE))</f>
        <v/>
      </c>
      <c r="M21" s="81"/>
      <c r="N21" s="82" t="e">
        <f>IF((B21)="State Low Income",M21*(VLOOKUP(L21,'RefNo Measure List'!$B$2:$J$43,9,FALSE)),"")</f>
        <v>#N/A</v>
      </c>
      <c r="O21" s="31"/>
      <c r="P21" s="64" t="b">
        <f t="shared" si="1"/>
        <v>0</v>
      </c>
      <c r="Q21" s="64" t="b">
        <f t="shared" si="2"/>
        <v>0</v>
      </c>
    </row>
    <row r="22" spans="1:17" ht="15">
      <c r="A22" s="62">
        <f t="shared" si="0"/>
        <v>21</v>
      </c>
      <c r="B22" s="63" t="s">
        <v>9</v>
      </c>
      <c r="C22" s="14"/>
      <c r="D22" s="14"/>
      <c r="E22" s="15"/>
      <c r="F22" s="62" t="str">
        <f t="shared" si="3"/>
        <v/>
      </c>
      <c r="G22" s="62" t="str">
        <f t="shared" si="4"/>
        <v/>
      </c>
      <c r="H22" s="12" t="str">
        <f>IF(ISERROR(VLOOKUP(L22,'RefNo Measure List'!$B$2:$E$43,2,FALSE)),"",VLOOKUP(L22,'RefNo Measure List'!$B$2:$E$43,2,FALSE))</f>
        <v/>
      </c>
      <c r="I22" s="32" t="str">
        <f>IF(ISERROR(VLOOKUP(K22,'RefNo Measure List'!$A$2:$E$43,5,FALSE)),"",VLOOKUP(K22,'RefNo Measure List'!$A$2:$E$43,5,FALSE))</f>
        <v/>
      </c>
      <c r="J22" s="14"/>
      <c r="K22" s="14"/>
      <c r="L22" s="33" t="str">
        <f>IF(ISERROR(VLOOKUP(K22,'RefNo Measure List'!$A$1:$E$43,2,FALSE)),"",VLOOKUP(K22,'RefNo Measure List'!$A$1:$C$43,2,FALSE))</f>
        <v/>
      </c>
      <c r="M22" s="81"/>
      <c r="N22" s="82" t="e">
        <f>IF((B22)="State Low Income",M22*(VLOOKUP(L22,'RefNo Measure List'!$B$2:$J$43,9,FALSE)),"")</f>
        <v>#N/A</v>
      </c>
      <c r="O22" s="31"/>
      <c r="P22" s="64" t="b">
        <f t="shared" si="1"/>
        <v>0</v>
      </c>
      <c r="Q22" s="64" t="b">
        <f t="shared" si="2"/>
        <v>0</v>
      </c>
    </row>
    <row r="23" spans="1:17" ht="15">
      <c r="A23" s="62">
        <f t="shared" si="0"/>
        <v>22</v>
      </c>
      <c r="B23" s="63" t="s">
        <v>9</v>
      </c>
      <c r="C23" s="14"/>
      <c r="D23" s="14"/>
      <c r="E23" s="15"/>
      <c r="F23" s="62" t="str">
        <f t="shared" si="3"/>
        <v/>
      </c>
      <c r="G23" s="62" t="str">
        <f t="shared" si="4"/>
        <v/>
      </c>
      <c r="H23" s="12" t="str">
        <f>IF(ISERROR(VLOOKUP(L23,'RefNo Measure List'!$B$2:$E$43,2,FALSE)),"",VLOOKUP(L23,'RefNo Measure List'!$B$2:$E$43,2,FALSE))</f>
        <v/>
      </c>
      <c r="I23" s="32" t="str">
        <f>IF(ISERROR(VLOOKUP(K23,'RefNo Measure List'!$A$2:$E$43,5,FALSE)),"",VLOOKUP(K23,'RefNo Measure List'!$A$2:$E$43,5,FALSE))</f>
        <v/>
      </c>
      <c r="J23" s="14"/>
      <c r="K23" s="14"/>
      <c r="L23" s="33" t="str">
        <f>IF(ISERROR(VLOOKUP(K23,'RefNo Measure List'!$A$1:$E$43,2,FALSE)),"",VLOOKUP(K23,'RefNo Measure List'!$A$1:$C$43,2,FALSE))</f>
        <v/>
      </c>
      <c r="M23" s="81"/>
      <c r="N23" s="82" t="e">
        <f>IF((B23)="State Low Income",M23*(VLOOKUP(L23,'RefNo Measure List'!$B$2:$J$43,9,FALSE)),"")</f>
        <v>#N/A</v>
      </c>
      <c r="O23" s="31"/>
      <c r="P23" s="64" t="b">
        <f t="shared" si="1"/>
        <v>0</v>
      </c>
      <c r="Q23" s="64" t="b">
        <f t="shared" si="2"/>
        <v>0</v>
      </c>
    </row>
    <row r="24" spans="1:17" ht="15">
      <c r="A24" s="62">
        <f t="shared" si="0"/>
        <v>23</v>
      </c>
      <c r="B24" s="63" t="s">
        <v>9</v>
      </c>
      <c r="C24" s="14"/>
      <c r="D24" s="14"/>
      <c r="E24" s="15"/>
      <c r="F24" s="62" t="str">
        <f t="shared" si="3"/>
        <v/>
      </c>
      <c r="G24" s="62" t="str">
        <f t="shared" si="4"/>
        <v/>
      </c>
      <c r="H24" s="12" t="str">
        <f>IF(ISERROR(VLOOKUP(L24,'RefNo Measure List'!$B$2:$E$43,2,FALSE)),"",VLOOKUP(L24,'RefNo Measure List'!$B$2:$E$43,2,FALSE))</f>
        <v/>
      </c>
      <c r="I24" s="32" t="str">
        <f>IF(ISERROR(VLOOKUP(K24,'RefNo Measure List'!$A$2:$E$43,5,FALSE)),"",VLOOKUP(K24,'RefNo Measure List'!$A$2:$E$43,5,FALSE))</f>
        <v/>
      </c>
      <c r="J24" s="14"/>
      <c r="K24" s="14"/>
      <c r="L24" s="33" t="str">
        <f>IF(ISERROR(VLOOKUP(K24,'RefNo Measure List'!$A$1:$E$43,2,FALSE)),"",VLOOKUP(K24,'RefNo Measure List'!$A$1:$C$43,2,FALSE))</f>
        <v/>
      </c>
      <c r="M24" s="81"/>
      <c r="N24" s="82" t="e">
        <f>IF((B24)="State Low Income",M24*(VLOOKUP(L24,'RefNo Measure List'!$B$2:$J$43,9,FALSE)),"")</f>
        <v>#N/A</v>
      </c>
      <c r="O24" s="31"/>
      <c r="P24" s="64" t="b">
        <f t="shared" si="1"/>
        <v>0</v>
      </c>
      <c r="Q24" s="64" t="b">
        <f t="shared" si="2"/>
        <v>0</v>
      </c>
    </row>
    <row r="25" spans="1:17" ht="15">
      <c r="A25" s="62">
        <f t="shared" si="0"/>
        <v>24</v>
      </c>
      <c r="B25" s="63" t="s">
        <v>9</v>
      </c>
      <c r="C25" s="14"/>
      <c r="D25" s="14"/>
      <c r="E25" s="15"/>
      <c r="F25" s="62" t="str">
        <f t="shared" si="3"/>
        <v/>
      </c>
      <c r="G25" s="62" t="str">
        <f t="shared" si="4"/>
        <v/>
      </c>
      <c r="H25" s="12" t="str">
        <f>IF(ISERROR(VLOOKUP(L25,'RefNo Measure List'!$B$2:$E$43,2,FALSE)),"",VLOOKUP(L25,'RefNo Measure List'!$B$2:$E$43,2,FALSE))</f>
        <v/>
      </c>
      <c r="I25" s="32" t="str">
        <f>IF(ISERROR(VLOOKUP(K25,'RefNo Measure List'!$A$2:$E$43,5,FALSE)),"",VLOOKUP(K25,'RefNo Measure List'!$A$2:$E$43,5,FALSE))</f>
        <v/>
      </c>
      <c r="J25" s="14"/>
      <c r="K25" s="14"/>
      <c r="L25" s="33" t="str">
        <f>IF(ISERROR(VLOOKUP(K25,'RefNo Measure List'!$A$1:$E$43,2,FALSE)),"",VLOOKUP(K25,'RefNo Measure List'!$A$1:$C$43,2,FALSE))</f>
        <v/>
      </c>
      <c r="M25" s="81"/>
      <c r="N25" s="82" t="e">
        <f>IF((B25)="State Low Income",M25*(VLOOKUP(L25,'RefNo Measure List'!$B$2:$J$43,9,FALSE)),"")</f>
        <v>#N/A</v>
      </c>
      <c r="O25" s="31"/>
      <c r="P25" s="64" t="b">
        <f t="shared" si="1"/>
        <v>0</v>
      </c>
      <c r="Q25" s="64" t="b">
        <f t="shared" si="2"/>
        <v>0</v>
      </c>
    </row>
    <row r="26" spans="1:17" ht="15">
      <c r="A26" s="62">
        <f t="shared" si="0"/>
        <v>25</v>
      </c>
      <c r="B26" s="63" t="s">
        <v>9</v>
      </c>
      <c r="C26" s="14"/>
      <c r="D26" s="14"/>
      <c r="E26" s="15"/>
      <c r="F26" s="62" t="str">
        <f t="shared" si="3"/>
        <v/>
      </c>
      <c r="G26" s="62" t="str">
        <f t="shared" si="4"/>
        <v/>
      </c>
      <c r="H26" s="12" t="str">
        <f>IF(ISERROR(VLOOKUP(L26,'RefNo Measure List'!$B$2:$E$43,2,FALSE)),"",VLOOKUP(L26,'RefNo Measure List'!$B$2:$E$43,2,FALSE))</f>
        <v/>
      </c>
      <c r="I26" s="32" t="str">
        <f>IF(ISERROR(VLOOKUP(K26,'RefNo Measure List'!$A$2:$E$43,5,FALSE)),"",VLOOKUP(K26,'RefNo Measure List'!$A$2:$E$43,5,FALSE))</f>
        <v/>
      </c>
      <c r="J26" s="14"/>
      <c r="K26" s="14"/>
      <c r="L26" s="33" t="str">
        <f>IF(ISERROR(VLOOKUP(K26,'RefNo Measure List'!$A$1:$E$43,2,FALSE)),"",VLOOKUP(K26,'RefNo Measure List'!$A$1:$C$43,2,FALSE))</f>
        <v/>
      </c>
      <c r="M26" s="81"/>
      <c r="N26" s="82" t="e">
        <f>IF((B26)="State Low Income",M26*(VLOOKUP(L26,'RefNo Measure List'!$B$2:$J$43,9,FALSE)),"")</f>
        <v>#N/A</v>
      </c>
      <c r="O26" s="31"/>
      <c r="P26" s="64" t="b">
        <f t="shared" si="1"/>
        <v>0</v>
      </c>
      <c r="Q26" s="64" t="b">
        <f t="shared" si="2"/>
        <v>0</v>
      </c>
    </row>
    <row r="27" spans="1:17" ht="15">
      <c r="A27" s="62">
        <f t="shared" si="0"/>
        <v>26</v>
      </c>
      <c r="B27" s="63" t="s">
        <v>9</v>
      </c>
      <c r="C27" s="14"/>
      <c r="D27" s="14"/>
      <c r="E27" s="15"/>
      <c r="F27" s="62" t="str">
        <f t="shared" si="3"/>
        <v/>
      </c>
      <c r="G27" s="62" t="str">
        <f t="shared" si="4"/>
        <v/>
      </c>
      <c r="H27" s="12" t="str">
        <f>IF(ISERROR(VLOOKUP(L27,'RefNo Measure List'!$B$2:$E$43,2,FALSE)),"",VLOOKUP(L27,'RefNo Measure List'!$B$2:$E$43,2,FALSE))</f>
        <v/>
      </c>
      <c r="I27" s="32" t="str">
        <f>IF(ISERROR(VLOOKUP(K27,'RefNo Measure List'!$A$2:$E$43,5,FALSE)),"",VLOOKUP(K27,'RefNo Measure List'!$A$2:$E$43,5,FALSE))</f>
        <v/>
      </c>
      <c r="J27" s="14"/>
      <c r="K27" s="14"/>
      <c r="L27" s="33" t="str">
        <f>IF(ISERROR(VLOOKUP(K27,'RefNo Measure List'!$A$1:$E$43,2,FALSE)),"",VLOOKUP(K27,'RefNo Measure List'!$A$1:$C$43,2,FALSE))</f>
        <v/>
      </c>
      <c r="M27" s="81"/>
      <c r="N27" s="82" t="e">
        <f>IF((B27)="State Low Income",M27*(VLOOKUP(L27,'RefNo Measure List'!$B$2:$J$43,9,FALSE)),"")</f>
        <v>#N/A</v>
      </c>
      <c r="O27" s="31"/>
      <c r="P27" s="64" t="b">
        <f t="shared" si="1"/>
        <v>0</v>
      </c>
      <c r="Q27" s="64" t="b">
        <f t="shared" si="2"/>
        <v>0</v>
      </c>
    </row>
    <row r="28" spans="1:17" ht="15">
      <c r="A28" s="62">
        <f t="shared" si="0"/>
        <v>27</v>
      </c>
      <c r="B28" s="63" t="s">
        <v>9</v>
      </c>
      <c r="C28" s="14"/>
      <c r="D28" s="14"/>
      <c r="E28" s="15"/>
      <c r="F28" s="62" t="str">
        <f t="shared" si="3"/>
        <v/>
      </c>
      <c r="G28" s="62" t="str">
        <f t="shared" si="4"/>
        <v/>
      </c>
      <c r="H28" s="12" t="str">
        <f>IF(ISERROR(VLOOKUP(L28,'RefNo Measure List'!$B$2:$E$43,2,FALSE)),"",VLOOKUP(L28,'RefNo Measure List'!$B$2:$E$43,2,FALSE))</f>
        <v/>
      </c>
      <c r="I28" s="32" t="str">
        <f>IF(ISERROR(VLOOKUP(K28,'RefNo Measure List'!$A$2:$E$43,5,FALSE)),"",VLOOKUP(K28,'RefNo Measure List'!$A$2:$E$43,5,FALSE))</f>
        <v/>
      </c>
      <c r="J28" s="14"/>
      <c r="K28" s="14"/>
      <c r="L28" s="33" t="str">
        <f>IF(ISERROR(VLOOKUP(K28,'RefNo Measure List'!$A$1:$E$43,2,FALSE)),"",VLOOKUP(K28,'RefNo Measure List'!$A$1:$C$43,2,FALSE))</f>
        <v/>
      </c>
      <c r="M28" s="81"/>
      <c r="N28" s="82" t="e">
        <f>IF((B28)="State Low Income",M28*(VLOOKUP(L28,'RefNo Measure List'!$B$2:$J$43,9,FALSE)),"")</f>
        <v>#N/A</v>
      </c>
      <c r="O28" s="31"/>
      <c r="P28" s="64" t="b">
        <f t="shared" si="1"/>
        <v>0</v>
      </c>
      <c r="Q28" s="64" t="b">
        <f t="shared" si="2"/>
        <v>0</v>
      </c>
    </row>
    <row r="29" spans="1:17" ht="15">
      <c r="A29" s="62">
        <f t="shared" si="0"/>
        <v>28</v>
      </c>
      <c r="B29" s="63" t="s">
        <v>9</v>
      </c>
      <c r="C29" s="14"/>
      <c r="D29" s="14"/>
      <c r="E29" s="15"/>
      <c r="F29" s="62" t="str">
        <f t="shared" si="3"/>
        <v/>
      </c>
      <c r="G29" s="62" t="str">
        <f t="shared" si="4"/>
        <v/>
      </c>
      <c r="H29" s="12" t="str">
        <f>IF(ISERROR(VLOOKUP(L29,'RefNo Measure List'!$B$2:$E$43,2,FALSE)),"",VLOOKUP(L29,'RefNo Measure List'!$B$2:$E$43,2,FALSE))</f>
        <v/>
      </c>
      <c r="I29" s="32" t="str">
        <f>IF(ISERROR(VLOOKUP(K29,'RefNo Measure List'!$A$2:$E$43,5,FALSE)),"",VLOOKUP(K29,'RefNo Measure List'!$A$2:$E$43,5,FALSE))</f>
        <v/>
      </c>
      <c r="J29" s="14"/>
      <c r="K29" s="14"/>
      <c r="L29" s="33" t="str">
        <f>IF(ISERROR(VLOOKUP(K29,'RefNo Measure List'!$A$1:$E$43,2,FALSE)),"",VLOOKUP(K29,'RefNo Measure List'!$A$1:$C$43,2,FALSE))</f>
        <v/>
      </c>
      <c r="M29" s="81"/>
      <c r="N29" s="82" t="e">
        <f>IF((B29)="State Low Income",M29*(VLOOKUP(L29,'RefNo Measure List'!$B$2:$J$43,9,FALSE)),"")</f>
        <v>#N/A</v>
      </c>
      <c r="O29" s="31"/>
      <c r="P29" s="64" t="b">
        <f t="shared" si="1"/>
        <v>0</v>
      </c>
      <c r="Q29" s="64" t="b">
        <f t="shared" si="2"/>
        <v>0</v>
      </c>
    </row>
    <row r="30" spans="1:17" ht="15">
      <c r="A30" s="62">
        <f t="shared" si="0"/>
        <v>29</v>
      </c>
      <c r="B30" s="63" t="s">
        <v>9</v>
      </c>
      <c r="C30" s="14"/>
      <c r="D30" s="14"/>
      <c r="E30" s="15"/>
      <c r="F30" s="62" t="str">
        <f t="shared" si="3"/>
        <v/>
      </c>
      <c r="G30" s="62" t="str">
        <f t="shared" si="4"/>
        <v/>
      </c>
      <c r="H30" s="12" t="str">
        <f>IF(ISERROR(VLOOKUP(L30,'RefNo Measure List'!$B$2:$E$43,2,FALSE)),"",VLOOKUP(L30,'RefNo Measure List'!$B$2:$E$43,2,FALSE))</f>
        <v/>
      </c>
      <c r="I30" s="32" t="str">
        <f>IF(ISERROR(VLOOKUP(K30,'RefNo Measure List'!$A$2:$E$43,5,FALSE)),"",VLOOKUP(K30,'RefNo Measure List'!$A$2:$E$43,5,FALSE))</f>
        <v/>
      </c>
      <c r="J30" s="14"/>
      <c r="K30" s="14"/>
      <c r="L30" s="33" t="str">
        <f>IF(ISERROR(VLOOKUP(K30,'RefNo Measure List'!$A$1:$E$43,2,FALSE)),"",VLOOKUP(K30,'RefNo Measure List'!$A$1:$C$43,2,FALSE))</f>
        <v/>
      </c>
      <c r="M30" s="81"/>
      <c r="N30" s="82" t="e">
        <f>IF((B30)="State Low Income",M30*(VLOOKUP(L30,'RefNo Measure List'!$B$2:$J$43,9,FALSE)),"")</f>
        <v>#N/A</v>
      </c>
      <c r="O30" s="31"/>
      <c r="P30" s="64" t="b">
        <f t="shared" si="1"/>
        <v>0</v>
      </c>
      <c r="Q30" s="64" t="b">
        <f t="shared" si="2"/>
        <v>0</v>
      </c>
    </row>
    <row r="31" spans="1:17" ht="15">
      <c r="A31" s="62">
        <f t="shared" si="0"/>
        <v>30</v>
      </c>
      <c r="B31" s="63" t="s">
        <v>9</v>
      </c>
      <c r="C31" s="14"/>
      <c r="D31" s="14"/>
      <c r="E31" s="15"/>
      <c r="F31" s="62" t="str">
        <f t="shared" si="3"/>
        <v/>
      </c>
      <c r="G31" s="62" t="str">
        <f t="shared" si="4"/>
        <v/>
      </c>
      <c r="H31" s="12" t="str">
        <f>IF(ISERROR(VLOOKUP(L31,'RefNo Measure List'!$B$2:$E$43,2,FALSE)),"",VLOOKUP(L31,'RefNo Measure List'!$B$2:$E$43,2,FALSE))</f>
        <v/>
      </c>
      <c r="I31" s="32" t="str">
        <f>IF(ISERROR(VLOOKUP(K31,'RefNo Measure List'!$A$2:$E$43,5,FALSE)),"",VLOOKUP(K31,'RefNo Measure List'!$A$2:$E$43,5,FALSE))</f>
        <v/>
      </c>
      <c r="J31" s="14"/>
      <c r="K31" s="14"/>
      <c r="L31" s="33" t="str">
        <f>IF(ISERROR(VLOOKUP(K31,'RefNo Measure List'!$A$1:$E$43,2,FALSE)),"",VLOOKUP(K31,'RefNo Measure List'!$A$1:$C$43,2,FALSE))</f>
        <v/>
      </c>
      <c r="M31" s="81"/>
      <c r="N31" s="82" t="e">
        <f>IF((B31)="State Low Income",M31*(VLOOKUP(L31,'RefNo Measure List'!$B$2:$J$43,9,FALSE)),"")</f>
        <v>#N/A</v>
      </c>
      <c r="O31" s="31"/>
      <c r="P31" s="64" t="b">
        <f t="shared" si="1"/>
        <v>0</v>
      </c>
      <c r="Q31" s="64" t="b">
        <f t="shared" si="2"/>
        <v>0</v>
      </c>
    </row>
    <row r="32" spans="1:17" ht="15">
      <c r="A32" s="62">
        <f t="shared" si="0"/>
        <v>31</v>
      </c>
      <c r="B32" s="63" t="s">
        <v>9</v>
      </c>
      <c r="C32" s="14"/>
      <c r="D32" s="14"/>
      <c r="E32" s="15"/>
      <c r="F32" s="62" t="str">
        <f t="shared" si="3"/>
        <v/>
      </c>
      <c r="G32" s="62" t="str">
        <f t="shared" si="4"/>
        <v/>
      </c>
      <c r="H32" s="12" t="str">
        <f>IF(ISERROR(VLOOKUP(L32,'RefNo Measure List'!$B$2:$E$43,2,FALSE)),"",VLOOKUP(L32,'RefNo Measure List'!$B$2:$E$43,2,FALSE))</f>
        <v/>
      </c>
      <c r="I32" s="32" t="str">
        <f>IF(ISERROR(VLOOKUP(K32,'RefNo Measure List'!$A$2:$E$43,5,FALSE)),"",VLOOKUP(K32,'RefNo Measure List'!$A$2:$E$43,5,FALSE))</f>
        <v/>
      </c>
      <c r="J32" s="14"/>
      <c r="K32" s="14"/>
      <c r="L32" s="33" t="str">
        <f>IF(ISERROR(VLOOKUP(K32,'RefNo Measure List'!$A$1:$E$43,2,FALSE)),"",VLOOKUP(K32,'RefNo Measure List'!$A$1:$C$43,2,FALSE))</f>
        <v/>
      </c>
      <c r="M32" s="81"/>
      <c r="N32" s="82" t="e">
        <f>IF((B32)="State Low Income",M32*(VLOOKUP(L32,'RefNo Measure List'!$B$2:$J$43,9,FALSE)),"")</f>
        <v>#N/A</v>
      </c>
      <c r="O32" s="31"/>
      <c r="P32" s="64" t="b">
        <f t="shared" si="1"/>
        <v>0</v>
      </c>
      <c r="Q32" s="64" t="b">
        <f t="shared" si="2"/>
        <v>0</v>
      </c>
    </row>
    <row r="33" spans="1:17" ht="15">
      <c r="A33" s="62">
        <f t="shared" si="0"/>
        <v>32</v>
      </c>
      <c r="B33" s="63" t="s">
        <v>9</v>
      </c>
      <c r="C33" s="14"/>
      <c r="D33" s="14"/>
      <c r="E33" s="15"/>
      <c r="F33" s="62" t="str">
        <f t="shared" si="3"/>
        <v/>
      </c>
      <c r="G33" s="62" t="str">
        <f t="shared" si="4"/>
        <v/>
      </c>
      <c r="H33" s="12" t="str">
        <f>IF(ISERROR(VLOOKUP(L33,'RefNo Measure List'!$B$2:$E$43,2,FALSE)),"",VLOOKUP(L33,'RefNo Measure List'!$B$2:$E$43,2,FALSE))</f>
        <v/>
      </c>
      <c r="I33" s="32" t="str">
        <f>IF(ISERROR(VLOOKUP(K33,'RefNo Measure List'!$A$2:$E$43,5,FALSE)),"",VLOOKUP(K33,'RefNo Measure List'!$A$2:$E$43,5,FALSE))</f>
        <v/>
      </c>
      <c r="J33" s="14"/>
      <c r="K33" s="14"/>
      <c r="L33" s="33" t="str">
        <f>IF(ISERROR(VLOOKUP(K33,'RefNo Measure List'!$A$1:$E$43,2,FALSE)),"",VLOOKUP(K33,'RefNo Measure List'!$A$1:$C$43,2,FALSE))</f>
        <v/>
      </c>
      <c r="M33" s="81"/>
      <c r="N33" s="82" t="e">
        <f>IF((B33)="State Low Income",M33*(VLOOKUP(L33,'RefNo Measure List'!$B$2:$J$43,9,FALSE)),"")</f>
        <v>#N/A</v>
      </c>
      <c r="O33" s="31"/>
      <c r="P33" s="64" t="b">
        <f t="shared" si="1"/>
        <v>0</v>
      </c>
      <c r="Q33" s="64" t="b">
        <f t="shared" si="2"/>
        <v>0</v>
      </c>
    </row>
    <row r="34" spans="1:17" ht="15">
      <c r="A34" s="62">
        <f t="shared" si="0"/>
        <v>33</v>
      </c>
      <c r="B34" s="63" t="s">
        <v>9</v>
      </c>
      <c r="C34" s="14"/>
      <c r="D34" s="14"/>
      <c r="E34" s="15"/>
      <c r="F34" s="62" t="str">
        <f t="shared" si="3"/>
        <v/>
      </c>
      <c r="G34" s="62" t="str">
        <f t="shared" si="4"/>
        <v/>
      </c>
      <c r="H34" s="12" t="str">
        <f>IF(ISERROR(VLOOKUP(L34,'RefNo Measure List'!$B$2:$E$43,2,FALSE)),"",VLOOKUP(L34,'RefNo Measure List'!$B$2:$E$43,2,FALSE))</f>
        <v/>
      </c>
      <c r="I34" s="32" t="str">
        <f>IF(ISERROR(VLOOKUP(K34,'RefNo Measure List'!$A$2:$E$43,5,FALSE)),"",VLOOKUP(K34,'RefNo Measure List'!$A$2:$E$43,5,FALSE))</f>
        <v/>
      </c>
      <c r="J34" s="14"/>
      <c r="K34" s="14"/>
      <c r="L34" s="33" t="str">
        <f>IF(ISERROR(VLOOKUP(K34,'RefNo Measure List'!$A$1:$E$43,2,FALSE)),"",VLOOKUP(K34,'RefNo Measure List'!$A$1:$C$43,2,FALSE))</f>
        <v/>
      </c>
      <c r="M34" s="81"/>
      <c r="N34" s="82" t="e">
        <f>IF((B34)="State Low Income",M34*(VLOOKUP(L34,'RefNo Measure List'!$B$2:$J$43,9,FALSE)),"")</f>
        <v>#N/A</v>
      </c>
      <c r="O34" s="31"/>
      <c r="P34" s="64" t="b">
        <f t="shared" si="1"/>
        <v>0</v>
      </c>
      <c r="Q34" s="64" t="b">
        <f t="shared" si="2"/>
        <v>0</v>
      </c>
    </row>
    <row r="35" spans="1:17" ht="15">
      <c r="A35" s="62">
        <f t="shared" si="0"/>
        <v>34</v>
      </c>
      <c r="B35" s="63" t="s">
        <v>9</v>
      </c>
      <c r="C35" s="14"/>
      <c r="D35" s="14"/>
      <c r="E35" s="15"/>
      <c r="F35" s="62" t="str">
        <f t="shared" si="3"/>
        <v/>
      </c>
      <c r="G35" s="62" t="str">
        <f t="shared" si="4"/>
        <v/>
      </c>
      <c r="H35" s="12" t="str">
        <f>IF(ISERROR(VLOOKUP(L35,'RefNo Measure List'!$B$2:$E$43,2,FALSE)),"",VLOOKUP(L35,'RefNo Measure List'!$B$2:$E$43,2,FALSE))</f>
        <v/>
      </c>
      <c r="I35" s="32" t="str">
        <f>IF(ISERROR(VLOOKUP(K35,'RefNo Measure List'!$A$2:$E$43,5,FALSE)),"",VLOOKUP(K35,'RefNo Measure List'!$A$2:$E$43,5,FALSE))</f>
        <v/>
      </c>
      <c r="J35" s="14"/>
      <c r="K35" s="14"/>
      <c r="L35" s="33" t="str">
        <f>IF(ISERROR(VLOOKUP(K35,'RefNo Measure List'!$A$1:$E$43,2,FALSE)),"",VLOOKUP(K35,'RefNo Measure List'!$A$1:$C$43,2,FALSE))</f>
        <v/>
      </c>
      <c r="M35" s="81"/>
      <c r="N35" s="82" t="e">
        <f>IF((B35)="State Low Income",M35*(VLOOKUP(L35,'RefNo Measure List'!$B$2:$J$43,9,FALSE)),"")</f>
        <v>#N/A</v>
      </c>
      <c r="O35" s="31"/>
      <c r="P35" s="64" t="b">
        <f t="shared" si="1"/>
        <v>0</v>
      </c>
      <c r="Q35" s="64" t="b">
        <f t="shared" si="2"/>
        <v>0</v>
      </c>
    </row>
    <row r="36" spans="1:17" ht="15">
      <c r="A36" s="62">
        <f t="shared" si="0"/>
        <v>35</v>
      </c>
      <c r="B36" s="63" t="s">
        <v>9</v>
      </c>
      <c r="C36" s="14"/>
      <c r="D36" s="14"/>
      <c r="E36" s="15"/>
      <c r="F36" s="62" t="str">
        <f t="shared" si="3"/>
        <v/>
      </c>
      <c r="G36" s="62" t="str">
        <f t="shared" si="4"/>
        <v/>
      </c>
      <c r="H36" s="12" t="str">
        <f>IF(ISERROR(VLOOKUP(L36,'RefNo Measure List'!$B$2:$E$43,2,FALSE)),"",VLOOKUP(L36,'RefNo Measure List'!$B$2:$E$43,2,FALSE))</f>
        <v/>
      </c>
      <c r="I36" s="32" t="str">
        <f>IF(ISERROR(VLOOKUP(K36,'RefNo Measure List'!$A$2:$E$43,5,FALSE)),"",VLOOKUP(K36,'RefNo Measure List'!$A$2:$E$43,5,FALSE))</f>
        <v/>
      </c>
      <c r="J36" s="14"/>
      <c r="K36" s="14"/>
      <c r="L36" s="33" t="str">
        <f>IF(ISERROR(VLOOKUP(K36,'RefNo Measure List'!$A$1:$E$43,2,FALSE)),"",VLOOKUP(K36,'RefNo Measure List'!$A$1:$C$43,2,FALSE))</f>
        <v/>
      </c>
      <c r="M36" s="81"/>
      <c r="N36" s="82" t="e">
        <f>IF((B36)="State Low Income",M36*(VLOOKUP(L36,'RefNo Measure List'!$B$2:$J$43,9,FALSE)),"")</f>
        <v>#N/A</v>
      </c>
      <c r="O36" s="31"/>
      <c r="P36" s="64" t="b">
        <f t="shared" si="1"/>
        <v>0</v>
      </c>
      <c r="Q36" s="64" t="b">
        <f t="shared" si="2"/>
        <v>0</v>
      </c>
    </row>
    <row r="37" spans="1:17" ht="15">
      <c r="A37" s="62">
        <f t="shared" si="0"/>
        <v>36</v>
      </c>
      <c r="B37" s="63" t="s">
        <v>9</v>
      </c>
      <c r="C37" s="14"/>
      <c r="D37" s="14"/>
      <c r="E37" s="15"/>
      <c r="F37" s="62" t="str">
        <f t="shared" si="3"/>
        <v/>
      </c>
      <c r="G37" s="62" t="str">
        <f t="shared" si="4"/>
        <v/>
      </c>
      <c r="H37" s="12" t="str">
        <f>IF(ISERROR(VLOOKUP(L37,'RefNo Measure List'!$B$2:$E$43,2,FALSE)),"",VLOOKUP(L37,'RefNo Measure List'!$B$2:$E$43,2,FALSE))</f>
        <v/>
      </c>
      <c r="I37" s="32" t="str">
        <f>IF(ISERROR(VLOOKUP(K37,'RefNo Measure List'!$A$2:$E$43,5,FALSE)),"",VLOOKUP(K37,'RefNo Measure List'!$A$2:$E$43,5,FALSE))</f>
        <v/>
      </c>
      <c r="J37" s="14"/>
      <c r="K37" s="14"/>
      <c r="L37" s="33" t="str">
        <f>IF(ISERROR(VLOOKUP(K37,'RefNo Measure List'!$A$1:$E$43,2,FALSE)),"",VLOOKUP(K37,'RefNo Measure List'!$A$1:$C$43,2,FALSE))</f>
        <v/>
      </c>
      <c r="M37" s="81"/>
      <c r="N37" s="82" t="e">
        <f>IF((B37)="State Low Income",M37*(VLOOKUP(L37,'RefNo Measure List'!$B$2:$J$43,9,FALSE)),"")</f>
        <v>#N/A</v>
      </c>
      <c r="O37" s="31"/>
      <c r="P37" s="64" t="b">
        <f t="shared" si="1"/>
        <v>0</v>
      </c>
      <c r="Q37" s="64" t="b">
        <f t="shared" si="2"/>
        <v>0</v>
      </c>
    </row>
    <row r="38" spans="1:17" ht="15">
      <c r="A38" s="62">
        <f t="shared" si="0"/>
        <v>37</v>
      </c>
      <c r="B38" s="63" t="s">
        <v>9</v>
      </c>
      <c r="C38" s="14"/>
      <c r="D38" s="14"/>
      <c r="E38" s="15"/>
      <c r="F38" s="62" t="str">
        <f t="shared" si="3"/>
        <v/>
      </c>
      <c r="G38" s="62" t="str">
        <f t="shared" si="4"/>
        <v/>
      </c>
      <c r="H38" s="12" t="str">
        <f>IF(ISERROR(VLOOKUP(L38,'RefNo Measure List'!$B$2:$E$43,2,FALSE)),"",VLOOKUP(L38,'RefNo Measure List'!$B$2:$E$43,2,FALSE))</f>
        <v/>
      </c>
      <c r="I38" s="32" t="str">
        <f>IF(ISERROR(VLOOKUP(K38,'RefNo Measure List'!$A$2:$E$43,5,FALSE)),"",VLOOKUP(K38,'RefNo Measure List'!$A$2:$E$43,5,FALSE))</f>
        <v/>
      </c>
      <c r="J38" s="14"/>
      <c r="K38" s="14"/>
      <c r="L38" s="33" t="str">
        <f>IF(ISERROR(VLOOKUP(K38,'RefNo Measure List'!$A$1:$E$43,2,FALSE)),"",VLOOKUP(K38,'RefNo Measure List'!$A$1:$C$43,2,FALSE))</f>
        <v/>
      </c>
      <c r="M38" s="81"/>
      <c r="N38" s="82" t="e">
        <f>IF((B38)="State Low Income",M38*(VLOOKUP(L38,'RefNo Measure List'!$B$2:$J$43,9,FALSE)),"")</f>
        <v>#N/A</v>
      </c>
      <c r="O38" s="31"/>
      <c r="P38" s="64" t="b">
        <f t="shared" si="1"/>
        <v>0</v>
      </c>
      <c r="Q38" s="64" t="b">
        <f t="shared" si="2"/>
        <v>0</v>
      </c>
    </row>
    <row r="39" spans="1:17" ht="15">
      <c r="A39" s="62">
        <f t="shared" si="0"/>
        <v>38</v>
      </c>
      <c r="B39" s="63" t="s">
        <v>9</v>
      </c>
      <c r="C39" s="14"/>
      <c r="D39" s="14"/>
      <c r="E39" s="15"/>
      <c r="F39" s="62" t="str">
        <f t="shared" si="3"/>
        <v/>
      </c>
      <c r="G39" s="62" t="str">
        <f t="shared" si="4"/>
        <v/>
      </c>
      <c r="H39" s="12" t="str">
        <f>IF(ISERROR(VLOOKUP(L39,'RefNo Measure List'!$B$2:$E$43,2,FALSE)),"",VLOOKUP(L39,'RefNo Measure List'!$B$2:$E$43,2,FALSE))</f>
        <v/>
      </c>
      <c r="I39" s="32" t="str">
        <f>IF(ISERROR(VLOOKUP(K39,'RefNo Measure List'!$A$2:$E$43,5,FALSE)),"",VLOOKUP(K39,'RefNo Measure List'!$A$2:$E$43,5,FALSE))</f>
        <v/>
      </c>
      <c r="J39" s="14"/>
      <c r="K39" s="14"/>
      <c r="L39" s="33" t="str">
        <f>IF(ISERROR(VLOOKUP(K39,'RefNo Measure List'!$A$1:$E$43,2,FALSE)),"",VLOOKUP(K39,'RefNo Measure List'!$A$1:$C$43,2,FALSE))</f>
        <v/>
      </c>
      <c r="M39" s="81"/>
      <c r="N39" s="82" t="e">
        <f>IF((B39)="State Low Income",M39*(VLOOKUP(L39,'RefNo Measure List'!$B$2:$J$43,9,FALSE)),"")</f>
        <v>#N/A</v>
      </c>
      <c r="O39" s="31"/>
      <c r="P39" s="64" t="b">
        <f t="shared" si="1"/>
        <v>0</v>
      </c>
      <c r="Q39" s="64" t="b">
        <f t="shared" si="2"/>
        <v>0</v>
      </c>
    </row>
    <row r="40" spans="1:17" ht="15">
      <c r="A40" s="62">
        <f t="shared" si="0"/>
        <v>39</v>
      </c>
      <c r="B40" s="63" t="s">
        <v>9</v>
      </c>
      <c r="C40" s="14"/>
      <c r="D40" s="14"/>
      <c r="E40" s="15"/>
      <c r="F40" s="62" t="str">
        <f t="shared" si="3"/>
        <v/>
      </c>
      <c r="G40" s="62" t="str">
        <f t="shared" si="4"/>
        <v/>
      </c>
      <c r="H40" s="12" t="str">
        <f>IF(ISERROR(VLOOKUP(L40,'RefNo Measure List'!$B$2:$E$43,2,FALSE)),"",VLOOKUP(L40,'RefNo Measure List'!$B$2:$E$43,2,FALSE))</f>
        <v/>
      </c>
      <c r="I40" s="32" t="str">
        <f>IF(ISERROR(VLOOKUP(K40,'RefNo Measure List'!$A$2:$E$43,5,FALSE)),"",VLOOKUP(K40,'RefNo Measure List'!$A$2:$E$43,5,FALSE))</f>
        <v/>
      </c>
      <c r="J40" s="14"/>
      <c r="K40" s="14"/>
      <c r="L40" s="33" t="str">
        <f>IF(ISERROR(VLOOKUP(K40,'RefNo Measure List'!$A$1:$E$43,2,FALSE)),"",VLOOKUP(K40,'RefNo Measure List'!$A$1:$C$43,2,FALSE))</f>
        <v/>
      </c>
      <c r="M40" s="81"/>
      <c r="N40" s="82" t="e">
        <f>IF((B40)="State Low Income",M40*(VLOOKUP(L40,'RefNo Measure List'!$B$2:$J$43,9,FALSE)),"")</f>
        <v>#N/A</v>
      </c>
      <c r="O40" s="31"/>
      <c r="P40" s="64" t="b">
        <f t="shared" si="1"/>
        <v>0</v>
      </c>
      <c r="Q40" s="64" t="b">
        <f t="shared" si="2"/>
        <v>0</v>
      </c>
    </row>
    <row r="41" spans="1:17" ht="15">
      <c r="A41" s="62">
        <f t="shared" si="0"/>
        <v>40</v>
      </c>
      <c r="B41" s="63" t="s">
        <v>9</v>
      </c>
      <c r="C41" s="14"/>
      <c r="D41" s="14"/>
      <c r="E41" s="15"/>
      <c r="F41" s="62" t="str">
        <f t="shared" si="3"/>
        <v/>
      </c>
      <c r="G41" s="62" t="str">
        <f t="shared" si="4"/>
        <v/>
      </c>
      <c r="H41" s="12" t="str">
        <f>IF(ISERROR(VLOOKUP(L41,'RefNo Measure List'!$B$2:$E$43,2,FALSE)),"",VLOOKUP(L41,'RefNo Measure List'!$B$2:$E$43,2,FALSE))</f>
        <v/>
      </c>
      <c r="I41" s="32" t="str">
        <f>IF(ISERROR(VLOOKUP(K41,'RefNo Measure List'!$A$2:$E$43,5,FALSE)),"",VLOOKUP(K41,'RefNo Measure List'!$A$2:$E$43,5,FALSE))</f>
        <v/>
      </c>
      <c r="J41" s="14"/>
      <c r="K41" s="14"/>
      <c r="L41" s="33" t="str">
        <f>IF(ISERROR(VLOOKUP(K41,'RefNo Measure List'!$A$1:$E$43,2,FALSE)),"",VLOOKUP(K41,'RefNo Measure List'!$A$1:$C$43,2,FALSE))</f>
        <v/>
      </c>
      <c r="M41" s="81"/>
      <c r="N41" s="82" t="e">
        <f>IF((B41)="State Low Income",M41*(VLOOKUP(L41,'RefNo Measure List'!$B$2:$J$43,9,FALSE)),"")</f>
        <v>#N/A</v>
      </c>
      <c r="O41" s="31"/>
      <c r="P41" s="64" t="b">
        <f t="shared" si="1"/>
        <v>0</v>
      </c>
      <c r="Q41" s="64" t="b">
        <f t="shared" si="2"/>
        <v>0</v>
      </c>
    </row>
    <row r="42" spans="1:17" ht="15">
      <c r="A42" s="62">
        <f t="shared" si="0"/>
        <v>41</v>
      </c>
      <c r="B42" s="63" t="s">
        <v>9</v>
      </c>
      <c r="C42" s="14"/>
      <c r="D42" s="14"/>
      <c r="E42" s="15"/>
      <c r="F42" s="62" t="str">
        <f t="shared" si="3"/>
        <v/>
      </c>
      <c r="G42" s="62" t="str">
        <f t="shared" si="4"/>
        <v/>
      </c>
      <c r="H42" s="12" t="str">
        <f>IF(ISERROR(VLOOKUP(L42,'RefNo Measure List'!$B$2:$E$43,2,FALSE)),"",VLOOKUP(L42,'RefNo Measure List'!$B$2:$E$43,2,FALSE))</f>
        <v/>
      </c>
      <c r="I42" s="32" t="str">
        <f>IF(ISERROR(VLOOKUP(K42,'RefNo Measure List'!$A$2:$E$43,5,FALSE)),"",VLOOKUP(K42,'RefNo Measure List'!$A$2:$E$43,5,FALSE))</f>
        <v/>
      </c>
      <c r="J42" s="14"/>
      <c r="K42" s="14"/>
      <c r="L42" s="33" t="str">
        <f>IF(ISERROR(VLOOKUP(K42,'RefNo Measure List'!$A$1:$E$43,2,FALSE)),"",VLOOKUP(K42,'RefNo Measure List'!$A$1:$C$43,2,FALSE))</f>
        <v/>
      </c>
      <c r="M42" s="81"/>
      <c r="N42" s="82" t="e">
        <f>IF((B42)="State Low Income",M42*(VLOOKUP(L42,'RefNo Measure List'!$B$2:$J$43,9,FALSE)),"")</f>
        <v>#N/A</v>
      </c>
      <c r="O42" s="31"/>
      <c r="P42" s="64" t="b">
        <f t="shared" si="1"/>
        <v>0</v>
      </c>
      <c r="Q42" s="64" t="b">
        <f t="shared" si="2"/>
        <v>0</v>
      </c>
    </row>
    <row r="43" spans="1:17" ht="15">
      <c r="A43" s="62">
        <f t="shared" si="0"/>
        <v>42</v>
      </c>
      <c r="B43" s="63" t="s">
        <v>9</v>
      </c>
      <c r="C43" s="14"/>
      <c r="D43" s="14"/>
      <c r="E43" s="15"/>
      <c r="F43" s="62" t="str">
        <f t="shared" si="3"/>
        <v/>
      </c>
      <c r="G43" s="62" t="str">
        <f t="shared" si="4"/>
        <v/>
      </c>
      <c r="H43" s="12" t="str">
        <f>IF(ISERROR(VLOOKUP(L43,'RefNo Measure List'!$B$2:$E$43,2,FALSE)),"",VLOOKUP(L43,'RefNo Measure List'!$B$2:$E$43,2,FALSE))</f>
        <v/>
      </c>
      <c r="I43" s="32" t="str">
        <f>IF(ISERROR(VLOOKUP(K43,'RefNo Measure List'!$A$2:$E$43,5,FALSE)),"",VLOOKUP(K43,'RefNo Measure List'!$A$2:$E$43,5,FALSE))</f>
        <v/>
      </c>
      <c r="J43" s="14"/>
      <c r="K43" s="14"/>
      <c r="L43" s="33" t="str">
        <f>IF(ISERROR(VLOOKUP(K43,'RefNo Measure List'!$A$1:$E$43,2,FALSE)),"",VLOOKUP(K43,'RefNo Measure List'!$A$1:$C$43,2,FALSE))</f>
        <v/>
      </c>
      <c r="M43" s="81"/>
      <c r="N43" s="82" t="e">
        <f>IF((B43)="State Low Income",M43*(VLOOKUP(L43,'RefNo Measure List'!$B$2:$J$43,9,FALSE)),"")</f>
        <v>#N/A</v>
      </c>
      <c r="O43" s="31"/>
      <c r="P43" s="64" t="b">
        <f t="shared" si="1"/>
        <v>0</v>
      </c>
      <c r="Q43" s="64" t="b">
        <f t="shared" si="2"/>
        <v>0</v>
      </c>
    </row>
    <row r="44" spans="1:17" ht="15">
      <c r="A44" s="62">
        <f t="shared" si="0"/>
        <v>43</v>
      </c>
      <c r="B44" s="63" t="s">
        <v>9</v>
      </c>
      <c r="C44" s="14"/>
      <c r="D44" s="14"/>
      <c r="E44" s="15"/>
      <c r="F44" s="62" t="str">
        <f t="shared" si="3"/>
        <v/>
      </c>
      <c r="G44" s="62" t="str">
        <f t="shared" si="4"/>
        <v/>
      </c>
      <c r="H44" s="12" t="str">
        <f>IF(ISERROR(VLOOKUP(L44,'RefNo Measure List'!$B$2:$E$43,2,FALSE)),"",VLOOKUP(L44,'RefNo Measure List'!$B$2:$E$43,2,FALSE))</f>
        <v/>
      </c>
      <c r="I44" s="32" t="str">
        <f>IF(ISERROR(VLOOKUP(K44,'RefNo Measure List'!$A$2:$E$43,5,FALSE)),"",VLOOKUP(K44,'RefNo Measure List'!$A$2:$E$43,5,FALSE))</f>
        <v/>
      </c>
      <c r="J44" s="14"/>
      <c r="K44" s="14"/>
      <c r="L44" s="33" t="str">
        <f>IF(ISERROR(VLOOKUP(K44,'RefNo Measure List'!$A$1:$E$43,2,FALSE)),"",VLOOKUP(K44,'RefNo Measure List'!$A$1:$C$43,2,FALSE))</f>
        <v/>
      </c>
      <c r="M44" s="81"/>
      <c r="N44" s="82" t="e">
        <f>IF((B44)="State Low Income",M44*(VLOOKUP(L44,'RefNo Measure List'!$B$2:$J$43,9,FALSE)),"")</f>
        <v>#N/A</v>
      </c>
      <c r="O44" s="31"/>
      <c r="P44" s="64" t="b">
        <f t="shared" si="1"/>
        <v>0</v>
      </c>
      <c r="Q44" s="64" t="b">
        <f t="shared" si="2"/>
        <v>0</v>
      </c>
    </row>
    <row r="45" spans="1:17" ht="15">
      <c r="A45" s="62">
        <f t="shared" si="0"/>
        <v>44</v>
      </c>
      <c r="B45" s="63" t="s">
        <v>9</v>
      </c>
      <c r="C45" s="14"/>
      <c r="D45" s="14"/>
      <c r="E45" s="15"/>
      <c r="F45" s="62" t="str">
        <f t="shared" si="3"/>
        <v/>
      </c>
      <c r="G45" s="62" t="str">
        <f t="shared" si="4"/>
        <v/>
      </c>
      <c r="H45" s="12" t="str">
        <f>IF(ISERROR(VLOOKUP(L45,'RefNo Measure List'!$B$2:$E$43,2,FALSE)),"",VLOOKUP(L45,'RefNo Measure List'!$B$2:$E$43,2,FALSE))</f>
        <v/>
      </c>
      <c r="I45" s="32" t="str">
        <f>IF(ISERROR(VLOOKUP(K45,'RefNo Measure List'!$A$2:$E$43,5,FALSE)),"",VLOOKUP(K45,'RefNo Measure List'!$A$2:$E$43,5,FALSE))</f>
        <v/>
      </c>
      <c r="J45" s="14"/>
      <c r="K45" s="14"/>
      <c r="L45" s="33" t="str">
        <f>IF(ISERROR(VLOOKUP(K45,'RefNo Measure List'!$A$1:$E$43,2,FALSE)),"",VLOOKUP(K45,'RefNo Measure List'!$A$1:$C$43,2,FALSE))</f>
        <v/>
      </c>
      <c r="M45" s="81"/>
      <c r="N45" s="82" t="e">
        <f>IF((B45)="State Low Income",M45*(VLOOKUP(L45,'RefNo Measure List'!$B$2:$J$43,9,FALSE)),"")</f>
        <v>#N/A</v>
      </c>
      <c r="O45" s="31"/>
      <c r="P45" s="64" t="b">
        <f t="shared" si="1"/>
        <v>0</v>
      </c>
      <c r="Q45" s="64" t="b">
        <f t="shared" si="2"/>
        <v>0</v>
      </c>
    </row>
    <row r="46" spans="1:17" ht="15">
      <c r="A46" s="62">
        <f t="shared" si="0"/>
        <v>45</v>
      </c>
      <c r="B46" s="63" t="s">
        <v>9</v>
      </c>
      <c r="C46" s="14"/>
      <c r="D46" s="14"/>
      <c r="E46" s="15"/>
      <c r="F46" s="62" t="str">
        <f t="shared" si="3"/>
        <v/>
      </c>
      <c r="G46" s="62" t="str">
        <f t="shared" si="4"/>
        <v/>
      </c>
      <c r="H46" s="12" t="str">
        <f>IF(ISERROR(VLOOKUP(L46,'RefNo Measure List'!$B$2:$E$43,2,FALSE)),"",VLOOKUP(L46,'RefNo Measure List'!$B$2:$E$43,2,FALSE))</f>
        <v/>
      </c>
      <c r="I46" s="32" t="str">
        <f>IF(ISERROR(VLOOKUP(K46,'RefNo Measure List'!$A$2:$E$43,5,FALSE)),"",VLOOKUP(K46,'RefNo Measure List'!$A$2:$E$43,5,FALSE))</f>
        <v/>
      </c>
      <c r="J46" s="14"/>
      <c r="K46" s="14"/>
      <c r="L46" s="33" t="str">
        <f>IF(ISERROR(VLOOKUP(K46,'RefNo Measure List'!$A$1:$E$43,2,FALSE)),"",VLOOKUP(K46,'RefNo Measure List'!$A$1:$C$43,2,FALSE))</f>
        <v/>
      </c>
      <c r="M46" s="81"/>
      <c r="N46" s="82" t="e">
        <f>IF((B46)="State Low Income",M46*(VLOOKUP(L46,'RefNo Measure List'!$B$2:$J$43,9,FALSE)),"")</f>
        <v>#N/A</v>
      </c>
      <c r="O46" s="31"/>
      <c r="P46" s="64" t="b">
        <f t="shared" si="1"/>
        <v>0</v>
      </c>
      <c r="Q46" s="64" t="b">
        <f t="shared" si="2"/>
        <v>0</v>
      </c>
    </row>
    <row r="47" spans="1:17" ht="15">
      <c r="A47" s="62">
        <f t="shared" si="0"/>
        <v>46</v>
      </c>
      <c r="B47" s="63" t="s">
        <v>9</v>
      </c>
      <c r="C47" s="14"/>
      <c r="D47" s="14"/>
      <c r="E47" s="15"/>
      <c r="F47" s="62" t="str">
        <f t="shared" si="3"/>
        <v/>
      </c>
      <c r="G47" s="62" t="str">
        <f t="shared" si="4"/>
        <v/>
      </c>
      <c r="H47" s="12" t="str">
        <f>IF(ISERROR(VLOOKUP(L47,'RefNo Measure List'!$B$2:$E$43,2,FALSE)),"",VLOOKUP(L47,'RefNo Measure List'!$B$2:$E$43,2,FALSE))</f>
        <v/>
      </c>
      <c r="I47" s="32" t="str">
        <f>IF(ISERROR(VLOOKUP(K47,'RefNo Measure List'!$A$2:$E$43,5,FALSE)),"",VLOOKUP(K47,'RefNo Measure List'!$A$2:$E$43,5,FALSE))</f>
        <v/>
      </c>
      <c r="J47" s="14"/>
      <c r="K47" s="14"/>
      <c r="L47" s="33" t="str">
        <f>IF(ISERROR(VLOOKUP(K47,'RefNo Measure List'!$A$1:$E$43,2,FALSE)),"",VLOOKUP(K47,'RefNo Measure List'!$A$1:$C$43,2,FALSE))</f>
        <v/>
      </c>
      <c r="M47" s="81"/>
      <c r="N47" s="82" t="e">
        <f>IF((B47)="State Low Income",M47*(VLOOKUP(L47,'RefNo Measure List'!$B$2:$J$43,9,FALSE)),"")</f>
        <v>#N/A</v>
      </c>
      <c r="O47" s="31"/>
      <c r="P47" s="64" t="b">
        <f t="shared" si="1"/>
        <v>0</v>
      </c>
      <c r="Q47" s="64" t="b">
        <f t="shared" si="2"/>
        <v>0</v>
      </c>
    </row>
    <row r="48" spans="1:17" ht="15">
      <c r="A48" s="62">
        <f t="shared" si="0"/>
        <v>47</v>
      </c>
      <c r="B48" s="63" t="s">
        <v>9</v>
      </c>
      <c r="C48" s="14"/>
      <c r="D48" s="14"/>
      <c r="E48" s="15"/>
      <c r="F48" s="62" t="str">
        <f t="shared" si="3"/>
        <v/>
      </c>
      <c r="G48" s="62" t="str">
        <f t="shared" si="4"/>
        <v/>
      </c>
      <c r="H48" s="12" t="str">
        <f>IF(ISERROR(VLOOKUP(L48,'RefNo Measure List'!$B$2:$E$43,2,FALSE)),"",VLOOKUP(L48,'RefNo Measure List'!$B$2:$E$43,2,FALSE))</f>
        <v/>
      </c>
      <c r="I48" s="32" t="str">
        <f>IF(ISERROR(VLOOKUP(K48,'RefNo Measure List'!$A$2:$E$43,5,FALSE)),"",VLOOKUP(K48,'RefNo Measure List'!$A$2:$E$43,5,FALSE))</f>
        <v/>
      </c>
      <c r="J48" s="14"/>
      <c r="K48" s="14"/>
      <c r="L48" s="33" t="str">
        <f>IF(ISERROR(VLOOKUP(K48,'RefNo Measure List'!$A$1:$E$43,2,FALSE)),"",VLOOKUP(K48,'RefNo Measure List'!$A$1:$C$43,2,FALSE))</f>
        <v/>
      </c>
      <c r="M48" s="81"/>
      <c r="N48" s="82" t="e">
        <f>IF((B48)="State Low Income",M48*(VLOOKUP(L48,'RefNo Measure List'!$B$2:$J$43,9,FALSE)),"")</f>
        <v>#N/A</v>
      </c>
      <c r="O48" s="31"/>
      <c r="P48" s="64" t="b">
        <f t="shared" si="1"/>
        <v>0</v>
      </c>
      <c r="Q48" s="64" t="b">
        <f t="shared" si="2"/>
        <v>0</v>
      </c>
    </row>
    <row r="49" spans="1:17" ht="15">
      <c r="A49" s="62">
        <f t="shared" si="0"/>
        <v>48</v>
      </c>
      <c r="B49" s="63" t="s">
        <v>9</v>
      </c>
      <c r="C49" s="14"/>
      <c r="D49" s="14"/>
      <c r="E49" s="15"/>
      <c r="F49" s="62" t="str">
        <f t="shared" si="3"/>
        <v/>
      </c>
      <c r="G49" s="62" t="str">
        <f t="shared" si="4"/>
        <v/>
      </c>
      <c r="H49" s="12" t="str">
        <f>IF(ISERROR(VLOOKUP(L49,'RefNo Measure List'!$B$2:$E$43,2,FALSE)),"",VLOOKUP(L49,'RefNo Measure List'!$B$2:$E$43,2,FALSE))</f>
        <v/>
      </c>
      <c r="I49" s="32" t="str">
        <f>IF(ISERROR(VLOOKUP(K49,'RefNo Measure List'!$A$2:$E$43,5,FALSE)),"",VLOOKUP(K49,'RefNo Measure List'!$A$2:$E$43,5,FALSE))</f>
        <v/>
      </c>
      <c r="J49" s="14"/>
      <c r="K49" s="14"/>
      <c r="L49" s="33" t="str">
        <f>IF(ISERROR(VLOOKUP(K49,'RefNo Measure List'!$A$1:$E$43,2,FALSE)),"",VLOOKUP(K49,'RefNo Measure List'!$A$1:$C$43,2,FALSE))</f>
        <v/>
      </c>
      <c r="M49" s="81"/>
      <c r="N49" s="82" t="e">
        <f>IF((B49)="State Low Income",M49*(VLOOKUP(L49,'RefNo Measure List'!$B$2:$J$43,9,FALSE)),"")</f>
        <v>#N/A</v>
      </c>
      <c r="O49" s="31"/>
      <c r="P49" s="64" t="b">
        <f t="shared" si="1"/>
        <v>0</v>
      </c>
      <c r="Q49" s="64" t="b">
        <f t="shared" si="2"/>
        <v>0</v>
      </c>
    </row>
    <row r="50" spans="1:17" ht="15">
      <c r="A50" s="62">
        <f t="shared" si="0"/>
        <v>49</v>
      </c>
      <c r="B50" s="63" t="s">
        <v>9</v>
      </c>
      <c r="C50" s="14"/>
      <c r="D50" s="14"/>
      <c r="E50" s="15"/>
      <c r="F50" s="62" t="str">
        <f t="shared" si="3"/>
        <v/>
      </c>
      <c r="G50" s="62" t="str">
        <f t="shared" si="4"/>
        <v/>
      </c>
      <c r="H50" s="12" t="str">
        <f>IF(ISERROR(VLOOKUP(L50,'RefNo Measure List'!$B$2:$E$43,2,FALSE)),"",VLOOKUP(L50,'RefNo Measure List'!$B$2:$E$43,2,FALSE))</f>
        <v/>
      </c>
      <c r="I50" s="32" t="str">
        <f>IF(ISERROR(VLOOKUP(K50,'RefNo Measure List'!$A$2:$E$43,5,FALSE)),"",VLOOKUP(K50,'RefNo Measure List'!$A$2:$E$43,5,FALSE))</f>
        <v/>
      </c>
      <c r="J50" s="14"/>
      <c r="K50" s="14"/>
      <c r="L50" s="33" t="str">
        <f>IF(ISERROR(VLOOKUP(K50,'RefNo Measure List'!$A$1:$E$43,2,FALSE)),"",VLOOKUP(K50,'RefNo Measure List'!$A$1:$C$43,2,FALSE))</f>
        <v/>
      </c>
      <c r="M50" s="81"/>
      <c r="N50" s="82" t="e">
        <f>IF((B50)="State Low Income",M50*(VLOOKUP(L50,'RefNo Measure List'!$B$2:$J$43,9,FALSE)),"")</f>
        <v>#N/A</v>
      </c>
      <c r="O50" s="31"/>
      <c r="P50" s="64" t="b">
        <f t="shared" si="1"/>
        <v>0</v>
      </c>
      <c r="Q50" s="64" t="b">
        <f t="shared" si="2"/>
        <v>0</v>
      </c>
    </row>
    <row r="51" spans="1:17" ht="15">
      <c r="A51" s="62">
        <f t="shared" si="0"/>
        <v>50</v>
      </c>
      <c r="B51" s="63" t="s">
        <v>9</v>
      </c>
      <c r="C51" s="14"/>
      <c r="D51" s="14"/>
      <c r="E51" s="15"/>
      <c r="F51" s="62" t="str">
        <f t="shared" si="3"/>
        <v/>
      </c>
      <c r="G51" s="62" t="str">
        <f t="shared" si="4"/>
        <v/>
      </c>
      <c r="H51" s="12" t="str">
        <f>IF(ISERROR(VLOOKUP(L51,'RefNo Measure List'!$B$2:$E$43,2,FALSE)),"",VLOOKUP(L51,'RefNo Measure List'!$B$2:$E$43,2,FALSE))</f>
        <v/>
      </c>
      <c r="I51" s="32" t="str">
        <f>IF(ISERROR(VLOOKUP(K51,'RefNo Measure List'!$A$2:$E$43,5,FALSE)),"",VLOOKUP(K51,'RefNo Measure List'!$A$2:$E$43,5,FALSE))</f>
        <v/>
      </c>
      <c r="J51" s="14"/>
      <c r="K51" s="14"/>
      <c r="L51" s="33" t="str">
        <f>IF(ISERROR(VLOOKUP(K51,'RefNo Measure List'!$A$1:$E$43,2,FALSE)),"",VLOOKUP(K51,'RefNo Measure List'!$A$1:$C$43,2,FALSE))</f>
        <v/>
      </c>
      <c r="M51" s="81"/>
      <c r="N51" s="82" t="e">
        <f>IF((B51)="State Low Income",M51*(VLOOKUP(L51,'RefNo Measure List'!$B$2:$J$43,9,FALSE)),"")</f>
        <v>#N/A</v>
      </c>
      <c r="O51" s="31"/>
      <c r="P51" s="64" t="b">
        <f t="shared" si="1"/>
        <v>0</v>
      </c>
      <c r="Q51" s="64" t="b">
        <f t="shared" si="2"/>
        <v>0</v>
      </c>
    </row>
    <row r="52" spans="1:17" ht="15">
      <c r="A52" s="62">
        <f t="shared" si="0"/>
        <v>51</v>
      </c>
      <c r="B52" s="63" t="s">
        <v>9</v>
      </c>
      <c r="C52" s="14"/>
      <c r="D52" s="14"/>
      <c r="E52" s="15"/>
      <c r="F52" s="62" t="str">
        <f t="shared" si="3"/>
        <v/>
      </c>
      <c r="G52" s="62" t="str">
        <f t="shared" si="4"/>
        <v/>
      </c>
      <c r="H52" s="12" t="str">
        <f>IF(ISERROR(VLOOKUP(L52,'RefNo Measure List'!$B$2:$E$43,2,FALSE)),"",VLOOKUP(L52,'RefNo Measure List'!$B$2:$E$43,2,FALSE))</f>
        <v/>
      </c>
      <c r="I52" s="32" t="str">
        <f>IF(ISERROR(VLOOKUP(K52,'RefNo Measure List'!$A$2:$E$43,5,FALSE)),"",VLOOKUP(K52,'RefNo Measure List'!$A$2:$E$43,5,FALSE))</f>
        <v/>
      </c>
      <c r="J52" s="14"/>
      <c r="K52" s="14"/>
      <c r="L52" s="33" t="str">
        <f>IF(ISERROR(VLOOKUP(K52,'RefNo Measure List'!$A$1:$E$43,2,FALSE)),"",VLOOKUP(K52,'RefNo Measure List'!$A$1:$C$43,2,FALSE))</f>
        <v/>
      </c>
      <c r="M52" s="81"/>
      <c r="N52" s="82" t="e">
        <f>IF((B52)="State Low Income",M52*(VLOOKUP(L52,'RefNo Measure List'!$B$2:$J$43,9,FALSE)),"")</f>
        <v>#N/A</v>
      </c>
      <c r="O52" s="31"/>
      <c r="P52" s="64" t="b">
        <f t="shared" si="1"/>
        <v>0</v>
      </c>
      <c r="Q52" s="64" t="b">
        <f t="shared" si="2"/>
        <v>0</v>
      </c>
    </row>
    <row r="53" spans="1:17" ht="15">
      <c r="A53" s="62">
        <f t="shared" si="0"/>
        <v>52</v>
      </c>
      <c r="B53" s="63" t="s">
        <v>9</v>
      </c>
      <c r="C53" s="14"/>
      <c r="D53" s="14"/>
      <c r="E53" s="15"/>
      <c r="F53" s="62" t="str">
        <f t="shared" si="3"/>
        <v/>
      </c>
      <c r="G53" s="62" t="str">
        <f t="shared" si="4"/>
        <v/>
      </c>
      <c r="H53" s="12" t="str">
        <f>IF(ISERROR(VLOOKUP(L53,'RefNo Measure List'!$B$2:$E$43,2,FALSE)),"",VLOOKUP(L53,'RefNo Measure List'!$B$2:$E$43,2,FALSE))</f>
        <v/>
      </c>
      <c r="I53" s="32" t="str">
        <f>IF(ISERROR(VLOOKUP(K53,'RefNo Measure List'!$A$2:$E$43,5,FALSE)),"",VLOOKUP(K53,'RefNo Measure List'!$A$2:$E$43,5,FALSE))</f>
        <v/>
      </c>
      <c r="J53" s="14"/>
      <c r="K53" s="14"/>
      <c r="L53" s="33" t="str">
        <f>IF(ISERROR(VLOOKUP(K53,'RefNo Measure List'!$A$1:$E$43,2,FALSE)),"",VLOOKUP(K53,'RefNo Measure List'!$A$1:$C$43,2,FALSE))</f>
        <v/>
      </c>
      <c r="M53" s="81"/>
      <c r="N53" s="82" t="e">
        <f>IF((B53)="State Low Income",M53*(VLOOKUP(L53,'RefNo Measure List'!$B$2:$J$43,9,FALSE)),"")</f>
        <v>#N/A</v>
      </c>
      <c r="O53" s="31"/>
      <c r="P53" s="64" t="b">
        <f t="shared" si="1"/>
        <v>0</v>
      </c>
      <c r="Q53" s="64" t="b">
        <f t="shared" si="2"/>
        <v>0</v>
      </c>
    </row>
    <row r="54" spans="1:17" ht="15">
      <c r="A54" s="62">
        <f t="shared" si="0"/>
        <v>53</v>
      </c>
      <c r="B54" s="63" t="s">
        <v>9</v>
      </c>
      <c r="C54" s="14"/>
      <c r="D54" s="14"/>
      <c r="E54" s="15"/>
      <c r="F54" s="62" t="str">
        <f t="shared" si="3"/>
        <v/>
      </c>
      <c r="G54" s="62" t="str">
        <f t="shared" si="4"/>
        <v/>
      </c>
      <c r="H54" s="12" t="str">
        <f>IF(ISERROR(VLOOKUP(L54,'RefNo Measure List'!$B$2:$E$43,2,FALSE)),"",VLOOKUP(L54,'RefNo Measure List'!$B$2:$E$43,2,FALSE))</f>
        <v/>
      </c>
      <c r="I54" s="32" t="str">
        <f>IF(ISERROR(VLOOKUP(K54,'RefNo Measure List'!$A$2:$E$43,5,FALSE)),"",VLOOKUP(K54,'RefNo Measure List'!$A$2:$E$43,5,FALSE))</f>
        <v/>
      </c>
      <c r="J54" s="14"/>
      <c r="K54" s="14"/>
      <c r="L54" s="33" t="str">
        <f>IF(ISERROR(VLOOKUP(K54,'RefNo Measure List'!$A$1:$E$43,2,FALSE)),"",VLOOKUP(K54,'RefNo Measure List'!$A$1:$C$43,2,FALSE))</f>
        <v/>
      </c>
      <c r="M54" s="81"/>
      <c r="N54" s="82" t="e">
        <f>IF((B54)="State Low Income",M54*(VLOOKUP(L54,'RefNo Measure List'!$B$2:$J$43,9,FALSE)),"")</f>
        <v>#N/A</v>
      </c>
      <c r="O54" s="31"/>
      <c r="P54" s="64" t="b">
        <f t="shared" si="1"/>
        <v>0</v>
      </c>
      <c r="Q54" s="64" t="b">
        <f t="shared" si="2"/>
        <v>0</v>
      </c>
    </row>
    <row r="55" spans="1:17" ht="15">
      <c r="A55" s="62">
        <f t="shared" si="0"/>
        <v>54</v>
      </c>
      <c r="B55" s="63" t="s">
        <v>9</v>
      </c>
      <c r="C55" s="14"/>
      <c r="D55" s="14"/>
      <c r="E55" s="15"/>
      <c r="F55" s="62" t="str">
        <f t="shared" si="3"/>
        <v/>
      </c>
      <c r="G55" s="62" t="str">
        <f t="shared" si="4"/>
        <v/>
      </c>
      <c r="H55" s="12" t="str">
        <f>IF(ISERROR(VLOOKUP(L55,'RefNo Measure List'!$B$2:$E$43,2,FALSE)),"",VLOOKUP(L55,'RefNo Measure List'!$B$2:$E$43,2,FALSE))</f>
        <v/>
      </c>
      <c r="I55" s="32" t="str">
        <f>IF(ISERROR(VLOOKUP(K55,'RefNo Measure List'!$A$2:$E$43,5,FALSE)),"",VLOOKUP(K55,'RefNo Measure List'!$A$2:$E$43,5,FALSE))</f>
        <v/>
      </c>
      <c r="J55" s="14"/>
      <c r="K55" s="14"/>
      <c r="L55" s="33" t="str">
        <f>IF(ISERROR(VLOOKUP(K55,'RefNo Measure List'!$A$1:$E$43,2,FALSE)),"",VLOOKUP(K55,'RefNo Measure List'!$A$1:$C$43,2,FALSE))</f>
        <v/>
      </c>
      <c r="M55" s="81"/>
      <c r="N55" s="82" t="e">
        <f>IF((B55)="State Low Income",M55*(VLOOKUP(L55,'RefNo Measure List'!$B$2:$J$43,9,FALSE)),"")</f>
        <v>#N/A</v>
      </c>
      <c r="O55" s="31"/>
      <c r="P55" s="64" t="b">
        <f t="shared" si="1"/>
        <v>0</v>
      </c>
      <c r="Q55" s="64" t="b">
        <f t="shared" si="2"/>
        <v>0</v>
      </c>
    </row>
    <row r="56" spans="1:17" ht="15">
      <c r="A56" s="62">
        <f t="shared" si="0"/>
        <v>55</v>
      </c>
      <c r="B56" s="63" t="s">
        <v>9</v>
      </c>
      <c r="C56" s="14"/>
      <c r="D56" s="14"/>
      <c r="E56" s="15"/>
      <c r="F56" s="62" t="str">
        <f t="shared" si="3"/>
        <v/>
      </c>
      <c r="G56" s="62" t="str">
        <f t="shared" si="4"/>
        <v/>
      </c>
      <c r="H56" s="12" t="str">
        <f>IF(ISERROR(VLOOKUP(L56,'RefNo Measure List'!$B$2:$E$43,2,FALSE)),"",VLOOKUP(L56,'RefNo Measure List'!$B$2:$E$43,2,FALSE))</f>
        <v/>
      </c>
      <c r="I56" s="32" t="str">
        <f>IF(ISERROR(VLOOKUP(K56,'RefNo Measure List'!$A$2:$E$43,5,FALSE)),"",VLOOKUP(K56,'RefNo Measure List'!$A$2:$E$43,5,FALSE))</f>
        <v/>
      </c>
      <c r="J56" s="14"/>
      <c r="K56" s="14"/>
      <c r="L56" s="33" t="str">
        <f>IF(ISERROR(VLOOKUP(K56,'RefNo Measure List'!$A$1:$E$43,2,FALSE)),"",VLOOKUP(K56,'RefNo Measure List'!$A$1:$C$43,2,FALSE))</f>
        <v/>
      </c>
      <c r="M56" s="81"/>
      <c r="N56" s="82" t="e">
        <f>IF((B56)="State Low Income",M56*(VLOOKUP(L56,'RefNo Measure List'!$B$2:$J$43,9,FALSE)),"")</f>
        <v>#N/A</v>
      </c>
      <c r="O56" s="31"/>
      <c r="P56" s="64" t="b">
        <f t="shared" si="1"/>
        <v>0</v>
      </c>
      <c r="Q56" s="64" t="b">
        <f t="shared" si="2"/>
        <v>0</v>
      </c>
    </row>
    <row r="57" spans="1:17" ht="15">
      <c r="A57" s="62">
        <f t="shared" si="0"/>
        <v>56</v>
      </c>
      <c r="B57" s="63" t="s">
        <v>9</v>
      </c>
      <c r="C57" s="14"/>
      <c r="D57" s="14"/>
      <c r="E57" s="15"/>
      <c r="F57" s="62" t="str">
        <f t="shared" si="3"/>
        <v/>
      </c>
      <c r="G57" s="62" t="str">
        <f t="shared" si="4"/>
        <v/>
      </c>
      <c r="H57" s="12" t="str">
        <f>IF(ISERROR(VLOOKUP(L57,'RefNo Measure List'!$B$2:$E$43,2,FALSE)),"",VLOOKUP(L57,'RefNo Measure List'!$B$2:$E$43,2,FALSE))</f>
        <v/>
      </c>
      <c r="I57" s="32" t="str">
        <f>IF(ISERROR(VLOOKUP(K57,'RefNo Measure List'!$A$2:$E$43,5,FALSE)),"",VLOOKUP(K57,'RefNo Measure List'!$A$2:$E$43,5,FALSE))</f>
        <v/>
      </c>
      <c r="J57" s="14"/>
      <c r="K57" s="14"/>
      <c r="L57" s="33" t="str">
        <f>IF(ISERROR(VLOOKUP(K57,'RefNo Measure List'!$A$1:$E$43,2,FALSE)),"",VLOOKUP(K57,'RefNo Measure List'!$A$1:$C$43,2,FALSE))</f>
        <v/>
      </c>
      <c r="M57" s="81"/>
      <c r="N57" s="82" t="e">
        <f>IF((B57)="State Low Income",M57*(VLOOKUP(L57,'RefNo Measure List'!$B$2:$J$43,9,FALSE)),"")</f>
        <v>#N/A</v>
      </c>
      <c r="O57" s="31"/>
      <c r="P57" s="64" t="b">
        <f t="shared" si="1"/>
        <v>0</v>
      </c>
      <c r="Q57" s="64" t="b">
        <f t="shared" si="2"/>
        <v>0</v>
      </c>
    </row>
    <row r="58" spans="1:17" ht="15">
      <c r="A58" s="62">
        <f t="shared" si="0"/>
        <v>57</v>
      </c>
      <c r="B58" s="63" t="s">
        <v>9</v>
      </c>
      <c r="C58" s="14"/>
      <c r="D58" s="14"/>
      <c r="E58" s="15"/>
      <c r="F58" s="62" t="str">
        <f t="shared" si="3"/>
        <v/>
      </c>
      <c r="G58" s="62" t="str">
        <f t="shared" si="4"/>
        <v/>
      </c>
      <c r="H58" s="12" t="str">
        <f>IF(ISERROR(VLOOKUP(L58,'RefNo Measure List'!$B$2:$E$43,2,FALSE)),"",VLOOKUP(L58,'RefNo Measure List'!$B$2:$E$43,2,FALSE))</f>
        <v/>
      </c>
      <c r="I58" s="32" t="str">
        <f>IF(ISERROR(VLOOKUP(K58,'RefNo Measure List'!$A$2:$E$43,5,FALSE)),"",VLOOKUP(K58,'RefNo Measure List'!$A$2:$E$43,5,FALSE))</f>
        <v/>
      </c>
      <c r="J58" s="14"/>
      <c r="K58" s="14"/>
      <c r="L58" s="33" t="str">
        <f>IF(ISERROR(VLOOKUP(K58,'RefNo Measure List'!$A$1:$E$43,2,FALSE)),"",VLOOKUP(K58,'RefNo Measure List'!$A$1:$C$43,2,FALSE))</f>
        <v/>
      </c>
      <c r="M58" s="81"/>
      <c r="N58" s="82" t="e">
        <f>IF((B58)="State Low Income",M58*(VLOOKUP(L58,'RefNo Measure List'!$B$2:$J$43,9,FALSE)),"")</f>
        <v>#N/A</v>
      </c>
      <c r="O58" s="31"/>
      <c r="P58" s="64" t="b">
        <f t="shared" si="1"/>
        <v>0</v>
      </c>
      <c r="Q58" s="64" t="b">
        <f t="shared" si="2"/>
        <v>0</v>
      </c>
    </row>
    <row r="59" spans="1:17" ht="15">
      <c r="A59" s="62">
        <f t="shared" si="0"/>
        <v>58</v>
      </c>
      <c r="B59" s="63" t="s">
        <v>9</v>
      </c>
      <c r="C59" s="14"/>
      <c r="D59" s="14"/>
      <c r="E59" s="15"/>
      <c r="F59" s="62" t="str">
        <f t="shared" si="3"/>
        <v/>
      </c>
      <c r="G59" s="62" t="str">
        <f t="shared" si="4"/>
        <v/>
      </c>
      <c r="H59" s="12" t="str">
        <f>IF(ISERROR(VLOOKUP(L59,'RefNo Measure List'!$B$2:$E$43,2,FALSE)),"",VLOOKUP(L59,'RefNo Measure List'!$B$2:$E$43,2,FALSE))</f>
        <v/>
      </c>
      <c r="I59" s="32" t="str">
        <f>IF(ISERROR(VLOOKUP(K59,'RefNo Measure List'!$A$2:$E$43,5,FALSE)),"",VLOOKUP(K59,'RefNo Measure List'!$A$2:$E$43,5,FALSE))</f>
        <v/>
      </c>
      <c r="J59" s="14"/>
      <c r="K59" s="14"/>
      <c r="L59" s="33" t="str">
        <f>IF(ISERROR(VLOOKUP(K59,'RefNo Measure List'!$A$1:$E$43,2,FALSE)),"",VLOOKUP(K59,'RefNo Measure List'!$A$1:$C$43,2,FALSE))</f>
        <v/>
      </c>
      <c r="M59" s="81"/>
      <c r="N59" s="82" t="e">
        <f>IF((B59)="State Low Income",M59*(VLOOKUP(L59,'RefNo Measure List'!$B$2:$J$43,9,FALSE)),"")</f>
        <v>#N/A</v>
      </c>
      <c r="O59" s="31"/>
      <c r="P59" s="64" t="b">
        <f t="shared" si="1"/>
        <v>0</v>
      </c>
      <c r="Q59" s="64" t="b">
        <f t="shared" si="2"/>
        <v>0</v>
      </c>
    </row>
    <row r="60" spans="1:17" ht="15">
      <c r="A60" s="62">
        <f t="shared" si="0"/>
        <v>59</v>
      </c>
      <c r="B60" s="63" t="s">
        <v>9</v>
      </c>
      <c r="C60" s="14"/>
      <c r="D60" s="14"/>
      <c r="E60" s="15"/>
      <c r="F60" s="62" t="str">
        <f t="shared" si="3"/>
        <v/>
      </c>
      <c r="G60" s="62" t="str">
        <f t="shared" si="4"/>
        <v/>
      </c>
      <c r="H60" s="12" t="str">
        <f>IF(ISERROR(VLOOKUP(L60,'RefNo Measure List'!$B$2:$E$43,2,FALSE)),"",VLOOKUP(L60,'RefNo Measure List'!$B$2:$E$43,2,FALSE))</f>
        <v/>
      </c>
      <c r="I60" s="32" t="str">
        <f>IF(ISERROR(VLOOKUP(K60,'RefNo Measure List'!$A$2:$E$43,5,FALSE)),"",VLOOKUP(K60,'RefNo Measure List'!$A$2:$E$43,5,FALSE))</f>
        <v/>
      </c>
      <c r="J60" s="14"/>
      <c r="K60" s="14"/>
      <c r="L60" s="33" t="str">
        <f>IF(ISERROR(VLOOKUP(K60,'RefNo Measure List'!$A$1:$E$43,2,FALSE)),"",VLOOKUP(K60,'RefNo Measure List'!$A$1:$C$43,2,FALSE))</f>
        <v/>
      </c>
      <c r="M60" s="81"/>
      <c r="N60" s="82" t="e">
        <f>IF((B60)="State Low Income",M60*(VLOOKUP(L60,'RefNo Measure List'!$B$2:$J$43,9,FALSE)),"")</f>
        <v>#N/A</v>
      </c>
      <c r="O60" s="31"/>
      <c r="P60" s="64" t="b">
        <f t="shared" si="1"/>
        <v>0</v>
      </c>
      <c r="Q60" s="64" t="b">
        <f t="shared" si="2"/>
        <v>0</v>
      </c>
    </row>
    <row r="61" spans="1:17" ht="15">
      <c r="A61" s="62">
        <f t="shared" si="0"/>
        <v>60</v>
      </c>
      <c r="B61" s="63" t="s">
        <v>9</v>
      </c>
      <c r="C61" s="14"/>
      <c r="D61" s="14"/>
      <c r="E61" s="15"/>
      <c r="F61" s="62" t="str">
        <f t="shared" si="3"/>
        <v/>
      </c>
      <c r="G61" s="62" t="str">
        <f t="shared" si="4"/>
        <v/>
      </c>
      <c r="H61" s="12" t="str">
        <f>IF(ISERROR(VLOOKUP(L61,'RefNo Measure List'!$B$2:$E$43,2,FALSE)),"",VLOOKUP(L61,'RefNo Measure List'!$B$2:$E$43,2,FALSE))</f>
        <v/>
      </c>
      <c r="I61" s="32" t="str">
        <f>IF(ISERROR(VLOOKUP(K61,'RefNo Measure List'!$A$2:$E$43,5,FALSE)),"",VLOOKUP(K61,'RefNo Measure List'!$A$2:$E$43,5,FALSE))</f>
        <v/>
      </c>
      <c r="J61" s="14"/>
      <c r="K61" s="14"/>
      <c r="L61" s="33" t="str">
        <f>IF(ISERROR(VLOOKUP(K61,'RefNo Measure List'!$A$1:$E$43,2,FALSE)),"",VLOOKUP(K61,'RefNo Measure List'!$A$1:$C$43,2,FALSE))</f>
        <v/>
      </c>
      <c r="M61" s="81"/>
      <c r="N61" s="82" t="e">
        <f>IF((B61)="State Low Income",M61*(VLOOKUP(L61,'RefNo Measure List'!$B$2:$J$43,9,FALSE)),"")</f>
        <v>#N/A</v>
      </c>
      <c r="O61" s="31"/>
      <c r="P61" s="64" t="b">
        <f t="shared" si="1"/>
        <v>0</v>
      </c>
      <c r="Q61" s="64" t="b">
        <f t="shared" si="2"/>
        <v>0</v>
      </c>
    </row>
    <row r="62" spans="1:17" ht="15">
      <c r="A62" s="62">
        <f t="shared" si="0"/>
        <v>61</v>
      </c>
      <c r="B62" s="63" t="s">
        <v>9</v>
      </c>
      <c r="C62" s="14"/>
      <c r="D62" s="14"/>
      <c r="E62" s="15"/>
      <c r="F62" s="62" t="str">
        <f t="shared" si="3"/>
        <v/>
      </c>
      <c r="G62" s="62" t="str">
        <f t="shared" si="4"/>
        <v/>
      </c>
      <c r="H62" s="12" t="str">
        <f>IF(ISERROR(VLOOKUP(L62,'RefNo Measure List'!$B$2:$E$43,2,FALSE)),"",VLOOKUP(L62,'RefNo Measure List'!$B$2:$E$43,2,FALSE))</f>
        <v/>
      </c>
      <c r="I62" s="32" t="str">
        <f>IF(ISERROR(VLOOKUP(K62,'RefNo Measure List'!$A$2:$E$43,5,FALSE)),"",VLOOKUP(K62,'RefNo Measure List'!$A$2:$E$43,5,FALSE))</f>
        <v/>
      </c>
      <c r="J62" s="14"/>
      <c r="K62" s="14"/>
      <c r="L62" s="33" t="str">
        <f>IF(ISERROR(VLOOKUP(K62,'RefNo Measure List'!$A$1:$E$43,2,FALSE)),"",VLOOKUP(K62,'RefNo Measure List'!$A$1:$C$43,2,FALSE))</f>
        <v/>
      </c>
      <c r="M62" s="81"/>
      <c r="N62" s="82" t="e">
        <f>IF((B62)="State Low Income",M62*(VLOOKUP(L62,'RefNo Measure List'!$B$2:$J$43,9,FALSE)),"")</f>
        <v>#N/A</v>
      </c>
      <c r="O62" s="31"/>
      <c r="P62" s="64" t="b">
        <f t="shared" si="1"/>
        <v>0</v>
      </c>
      <c r="Q62" s="64" t="b">
        <f t="shared" si="2"/>
        <v>0</v>
      </c>
    </row>
    <row r="63" spans="1:17" ht="15">
      <c r="A63" s="62">
        <f t="shared" si="0"/>
        <v>62</v>
      </c>
      <c r="B63" s="63" t="s">
        <v>9</v>
      </c>
      <c r="C63" s="14"/>
      <c r="D63" s="14"/>
      <c r="E63" s="15"/>
      <c r="F63" s="62" t="str">
        <f t="shared" si="3"/>
        <v/>
      </c>
      <c r="G63" s="62" t="str">
        <f t="shared" si="4"/>
        <v/>
      </c>
      <c r="H63" s="12" t="str">
        <f>IF(ISERROR(VLOOKUP(L63,'RefNo Measure List'!$B$2:$E$43,2,FALSE)),"",VLOOKUP(L63,'RefNo Measure List'!$B$2:$E$43,2,FALSE))</f>
        <v/>
      </c>
      <c r="I63" s="32" t="str">
        <f>IF(ISERROR(VLOOKUP(K63,'RefNo Measure List'!$A$2:$E$43,5,FALSE)),"",VLOOKUP(K63,'RefNo Measure List'!$A$2:$E$43,5,FALSE))</f>
        <v/>
      </c>
      <c r="J63" s="14"/>
      <c r="K63" s="14"/>
      <c r="L63" s="33" t="str">
        <f>IF(ISERROR(VLOOKUP(K63,'RefNo Measure List'!$A$1:$E$43,2,FALSE)),"",VLOOKUP(K63,'RefNo Measure List'!$A$1:$C$43,2,FALSE))</f>
        <v/>
      </c>
      <c r="M63" s="81"/>
      <c r="N63" s="82" t="e">
        <f>IF((B63)="State Low Income",M63*(VLOOKUP(L63,'RefNo Measure List'!$B$2:$J$43,9,FALSE)),"")</f>
        <v>#N/A</v>
      </c>
      <c r="O63" s="31"/>
      <c r="P63" s="64" t="b">
        <f t="shared" si="1"/>
        <v>0</v>
      </c>
      <c r="Q63" s="64" t="b">
        <f t="shared" si="2"/>
        <v>0</v>
      </c>
    </row>
    <row r="64" spans="1:17" ht="15">
      <c r="A64" s="62">
        <f t="shared" si="0"/>
        <v>63</v>
      </c>
      <c r="B64" s="63" t="s">
        <v>9</v>
      </c>
      <c r="C64" s="14"/>
      <c r="D64" s="14"/>
      <c r="E64" s="15"/>
      <c r="F64" s="62" t="str">
        <f t="shared" si="3"/>
        <v/>
      </c>
      <c r="G64" s="62" t="str">
        <f t="shared" si="4"/>
        <v/>
      </c>
      <c r="H64" s="12" t="str">
        <f>IF(ISERROR(VLOOKUP(L64,'RefNo Measure List'!$B$2:$E$43,2,FALSE)),"",VLOOKUP(L64,'RefNo Measure List'!$B$2:$E$43,2,FALSE))</f>
        <v/>
      </c>
      <c r="I64" s="32" t="str">
        <f>IF(ISERROR(VLOOKUP(K64,'RefNo Measure List'!$A$2:$E$43,5,FALSE)),"",VLOOKUP(K64,'RefNo Measure List'!$A$2:$E$43,5,FALSE))</f>
        <v/>
      </c>
      <c r="J64" s="14"/>
      <c r="K64" s="14"/>
      <c r="L64" s="33" t="str">
        <f>IF(ISERROR(VLOOKUP(K64,'RefNo Measure List'!$A$1:$E$43,2,FALSE)),"",VLOOKUP(K64,'RefNo Measure List'!$A$1:$C$43,2,FALSE))</f>
        <v/>
      </c>
      <c r="M64" s="81"/>
      <c r="N64" s="82" t="e">
        <f>IF((B64)="State Low Income",M64*(VLOOKUP(L64,'RefNo Measure List'!$B$2:$J$43,9,FALSE)),"")</f>
        <v>#N/A</v>
      </c>
      <c r="O64" s="31"/>
      <c r="P64" s="64" t="b">
        <f t="shared" si="1"/>
        <v>0</v>
      </c>
      <c r="Q64" s="64" t="b">
        <f t="shared" si="2"/>
        <v>0</v>
      </c>
    </row>
    <row r="65" spans="1:17" ht="15">
      <c r="A65" s="62">
        <f t="shared" si="0"/>
        <v>64</v>
      </c>
      <c r="B65" s="63" t="s">
        <v>9</v>
      </c>
      <c r="C65" s="14"/>
      <c r="D65" s="14"/>
      <c r="E65" s="15"/>
      <c r="F65" s="62" t="str">
        <f t="shared" si="3"/>
        <v/>
      </c>
      <c r="G65" s="62" t="str">
        <f t="shared" si="4"/>
        <v/>
      </c>
      <c r="H65" s="12" t="str">
        <f>IF(ISERROR(VLOOKUP(L65,'RefNo Measure List'!$B$2:$E$43,2,FALSE)),"",VLOOKUP(L65,'RefNo Measure List'!$B$2:$E$43,2,FALSE))</f>
        <v/>
      </c>
      <c r="I65" s="32" t="str">
        <f>IF(ISERROR(VLOOKUP(K65,'RefNo Measure List'!$A$2:$E$43,5,FALSE)),"",VLOOKUP(K65,'RefNo Measure List'!$A$2:$E$43,5,FALSE))</f>
        <v/>
      </c>
      <c r="J65" s="14"/>
      <c r="K65" s="14"/>
      <c r="L65" s="33" t="str">
        <f>IF(ISERROR(VLOOKUP(K65,'RefNo Measure List'!$A$1:$E$43,2,FALSE)),"",VLOOKUP(K65,'RefNo Measure List'!$A$1:$C$43,2,FALSE))</f>
        <v/>
      </c>
      <c r="M65" s="81"/>
      <c r="N65" s="82" t="e">
        <f>IF((B65)="State Low Income",M65*(VLOOKUP(L65,'RefNo Measure List'!$B$2:$J$43,9,FALSE)),"")</f>
        <v>#N/A</v>
      </c>
      <c r="O65" s="31"/>
      <c r="P65" s="64" t="b">
        <f t="shared" si="1"/>
        <v>0</v>
      </c>
      <c r="Q65" s="64" t="b">
        <f t="shared" si="2"/>
        <v>0</v>
      </c>
    </row>
    <row r="66" spans="1:17" ht="15">
      <c r="A66" s="62">
        <f t="shared" si="0"/>
        <v>65</v>
      </c>
      <c r="B66" s="63" t="s">
        <v>9</v>
      </c>
      <c r="C66" s="14"/>
      <c r="D66" s="14"/>
      <c r="E66" s="15"/>
      <c r="F66" s="62" t="str">
        <f t="shared" si="3"/>
        <v/>
      </c>
      <c r="G66" s="62" t="str">
        <f t="shared" si="4"/>
        <v/>
      </c>
      <c r="H66" s="12" t="str">
        <f>IF(ISERROR(VLOOKUP(L66,'RefNo Measure List'!$B$2:$E$43,2,FALSE)),"",VLOOKUP(L66,'RefNo Measure List'!$B$2:$E$43,2,FALSE))</f>
        <v/>
      </c>
      <c r="I66" s="32" t="str">
        <f>IF(ISERROR(VLOOKUP(K66,'RefNo Measure List'!$A$2:$E$43,5,FALSE)),"",VLOOKUP(K66,'RefNo Measure List'!$A$2:$E$43,5,FALSE))</f>
        <v/>
      </c>
      <c r="J66" s="14"/>
      <c r="K66" s="14"/>
      <c r="L66" s="33" t="str">
        <f>IF(ISERROR(VLOOKUP(K66,'RefNo Measure List'!$A$1:$E$43,2,FALSE)),"",VLOOKUP(K66,'RefNo Measure List'!$A$1:$C$43,2,FALSE))</f>
        <v/>
      </c>
      <c r="M66" s="81"/>
      <c r="N66" s="82" t="e">
        <f>IF((B66)="State Low Income",M66*(VLOOKUP(L66,'RefNo Measure List'!$B$2:$J$43,9,FALSE)),"")</f>
        <v>#N/A</v>
      </c>
      <c r="O66" s="31"/>
      <c r="P66" s="64" t="b">
        <f t="shared" si="1"/>
        <v>0</v>
      </c>
      <c r="Q66" s="64" t="b">
        <f t="shared" si="2"/>
        <v>0</v>
      </c>
    </row>
    <row r="67" spans="1:17" ht="15">
      <c r="A67" s="62">
        <f aca="true" t="shared" si="5" ref="A67:A130">IF(B67&lt;&gt;"",ROW(B66),"")</f>
        <v>66</v>
      </c>
      <c r="B67" s="63" t="s">
        <v>9</v>
      </c>
      <c r="C67" s="14"/>
      <c r="D67" s="14"/>
      <c r="E67" s="15"/>
      <c r="F67" s="62" t="str">
        <f t="shared" si="3"/>
        <v/>
      </c>
      <c r="G67" s="62" t="str">
        <f aca="true" t="shared" si="6" ref="G67:G130">IF(YEAR(E67)&gt;1980,IF(MONTH(E67)&gt;9,YEAR(E67)+1,YEAR(E67)),"")</f>
        <v/>
      </c>
      <c r="H67" s="12" t="str">
        <f>IF(ISERROR(VLOOKUP(L67,'RefNo Measure List'!$B$2:$E$43,2,FALSE)),"",VLOOKUP(L67,'RefNo Measure List'!$B$2:$E$43,2,FALSE))</f>
        <v/>
      </c>
      <c r="I67" s="32" t="str">
        <f>IF(ISERROR(VLOOKUP(K67,'RefNo Measure List'!$A$2:$E$43,5,FALSE)),"",VLOOKUP(K67,'RefNo Measure List'!$A$2:$E$43,5,FALSE))</f>
        <v/>
      </c>
      <c r="J67" s="14"/>
      <c r="K67" s="14"/>
      <c r="L67" s="33" t="str">
        <f>IF(ISERROR(VLOOKUP(K67,'RefNo Measure List'!$A$1:$E$43,2,FALSE)),"",VLOOKUP(K67,'RefNo Measure List'!$A$1:$C$43,2,FALSE))</f>
        <v/>
      </c>
      <c r="M67" s="81"/>
      <c r="N67" s="82" t="e">
        <f>IF((B67)="State Low Income",M67*(VLOOKUP(L67,'RefNo Measure List'!$B$2:$J$43,9,FALSE)),"")</f>
        <v>#N/A</v>
      </c>
      <c r="O67" s="31"/>
      <c r="P67" s="64" t="b">
        <f aca="true" t="shared" si="7" ref="P67:P130">IF(C67&lt;&gt;"",(CONCATENATE("Low-Income Savings Upload"," ",F67," ",G67)))</f>
        <v>0</v>
      </c>
      <c r="Q67" s="64" t="b">
        <f aca="true" t="shared" si="8" ref="Q67:Q130">IF(C67&lt;&gt;"",(CONCATENATE(C67," ","LIEE Grant"," ",D67)))</f>
        <v>0</v>
      </c>
    </row>
    <row r="68" spans="1:17" ht="15">
      <c r="A68" s="62">
        <f t="shared" si="5"/>
        <v>67</v>
      </c>
      <c r="B68" s="63" t="s">
        <v>9</v>
      </c>
      <c r="C68" s="14"/>
      <c r="D68" s="14"/>
      <c r="E68" s="15"/>
      <c r="F68" s="62" t="str">
        <f aca="true" t="shared" si="9" ref="F68:F131">IF(E68=FALSE,"",IF(MONTH(E68)=10,"Q1",IF(MONTH(E68)=11,"Q1",IF(MONTH(E68)=12,"Q1",IF(MONTH(E68)=1,"Q2",IF(MONTH(E68)=2,"Q2",IF(MONTH(E68)=3,"Q2",IF(MONTH(E68)=4,"Q3",IF(MONTH(E68)=5,"Q3",IF(MONTH(E68)=6,"Q3",IF(MONTH(E68)=7,"Q4",IF(MONTH(E68)=8,"Q4",IF(MONTH(E68)=9,"Q4","error")))))))))))))</f>
        <v/>
      </c>
      <c r="G68" s="62" t="str">
        <f t="shared" si="6"/>
        <v/>
      </c>
      <c r="H68" s="12" t="str">
        <f>IF(ISERROR(VLOOKUP(L68,'RefNo Measure List'!$B$2:$E$43,2,FALSE)),"",VLOOKUP(L68,'RefNo Measure List'!$B$2:$E$43,2,FALSE))</f>
        <v/>
      </c>
      <c r="I68" s="32" t="str">
        <f>IF(ISERROR(VLOOKUP(K68,'RefNo Measure List'!$A$2:$E$43,5,FALSE)),"",VLOOKUP(K68,'RefNo Measure List'!$A$2:$E$43,5,FALSE))</f>
        <v/>
      </c>
      <c r="J68" s="14"/>
      <c r="K68" s="14"/>
      <c r="L68" s="33" t="str">
        <f>IF(ISERROR(VLOOKUP(K68,'RefNo Measure List'!$A$1:$E$43,2,FALSE)),"",VLOOKUP(K68,'RefNo Measure List'!$A$1:$C$43,2,FALSE))</f>
        <v/>
      </c>
      <c r="M68" s="81"/>
      <c r="N68" s="82" t="e">
        <f>IF((B68)="State Low Income",M68*(VLOOKUP(L68,'RefNo Measure List'!$B$2:$J$43,9,FALSE)),"")</f>
        <v>#N/A</v>
      </c>
      <c r="O68" s="31"/>
      <c r="P68" s="64" t="b">
        <f t="shared" si="7"/>
        <v>0</v>
      </c>
      <c r="Q68" s="64" t="b">
        <f t="shared" si="8"/>
        <v>0</v>
      </c>
    </row>
    <row r="69" spans="1:17" ht="15">
      <c r="A69" s="62">
        <f t="shared" si="5"/>
        <v>68</v>
      </c>
      <c r="B69" s="63" t="s">
        <v>9</v>
      </c>
      <c r="C69" s="14"/>
      <c r="D69" s="14"/>
      <c r="E69" s="15"/>
      <c r="F69" s="62" t="str">
        <f t="shared" si="9"/>
        <v/>
      </c>
      <c r="G69" s="62" t="str">
        <f t="shared" si="6"/>
        <v/>
      </c>
      <c r="H69" s="12" t="str">
        <f>IF(ISERROR(VLOOKUP(L69,'RefNo Measure List'!$B$2:$E$43,2,FALSE)),"",VLOOKUP(L69,'RefNo Measure List'!$B$2:$E$43,2,FALSE))</f>
        <v/>
      </c>
      <c r="I69" s="32" t="str">
        <f>IF(ISERROR(VLOOKUP(K69,'RefNo Measure List'!$A$2:$E$43,5,FALSE)),"",VLOOKUP(K69,'RefNo Measure List'!$A$2:$E$43,5,FALSE))</f>
        <v/>
      </c>
      <c r="J69" s="14"/>
      <c r="K69" s="14"/>
      <c r="L69" s="33" t="str">
        <f>IF(ISERROR(VLOOKUP(K69,'RefNo Measure List'!$A$1:$E$43,2,FALSE)),"",VLOOKUP(K69,'RefNo Measure List'!$A$1:$C$43,2,FALSE))</f>
        <v/>
      </c>
      <c r="M69" s="81"/>
      <c r="N69" s="82" t="e">
        <f>IF((B69)="State Low Income",M69*(VLOOKUP(L69,'RefNo Measure List'!$B$2:$J$43,9,FALSE)),"")</f>
        <v>#N/A</v>
      </c>
      <c r="O69" s="31"/>
      <c r="P69" s="64" t="b">
        <f t="shared" si="7"/>
        <v>0</v>
      </c>
      <c r="Q69" s="64" t="b">
        <f t="shared" si="8"/>
        <v>0</v>
      </c>
    </row>
    <row r="70" spans="1:17" ht="15">
      <c r="A70" s="62">
        <f t="shared" si="5"/>
        <v>69</v>
      </c>
      <c r="B70" s="63" t="s">
        <v>9</v>
      </c>
      <c r="C70" s="14"/>
      <c r="D70" s="14"/>
      <c r="E70" s="15"/>
      <c r="F70" s="62" t="str">
        <f t="shared" si="9"/>
        <v/>
      </c>
      <c r="G70" s="62" t="str">
        <f t="shared" si="6"/>
        <v/>
      </c>
      <c r="H70" s="12" t="str">
        <f>IF(ISERROR(VLOOKUP(L70,'RefNo Measure List'!$B$2:$E$43,2,FALSE)),"",VLOOKUP(L70,'RefNo Measure List'!$B$2:$E$43,2,FALSE))</f>
        <v/>
      </c>
      <c r="I70" s="32" t="str">
        <f>IF(ISERROR(VLOOKUP(K70,'RefNo Measure List'!$A$2:$E$43,5,FALSE)),"",VLOOKUP(K70,'RefNo Measure List'!$A$2:$E$43,5,FALSE))</f>
        <v/>
      </c>
      <c r="J70" s="14"/>
      <c r="K70" s="14"/>
      <c r="L70" s="33" t="str">
        <f>IF(ISERROR(VLOOKUP(K70,'RefNo Measure List'!$A$1:$E$43,2,FALSE)),"",VLOOKUP(K70,'RefNo Measure List'!$A$1:$C$43,2,FALSE))</f>
        <v/>
      </c>
      <c r="M70" s="81"/>
      <c r="N70" s="82" t="e">
        <f>IF((B70)="State Low Income",M70*(VLOOKUP(L70,'RefNo Measure List'!$B$2:$J$43,9,FALSE)),"")</f>
        <v>#N/A</v>
      </c>
      <c r="O70" s="31"/>
      <c r="P70" s="64" t="b">
        <f t="shared" si="7"/>
        <v>0</v>
      </c>
      <c r="Q70" s="64" t="b">
        <f t="shared" si="8"/>
        <v>0</v>
      </c>
    </row>
    <row r="71" spans="1:17" ht="15">
      <c r="A71" s="62">
        <f t="shared" si="5"/>
        <v>70</v>
      </c>
      <c r="B71" s="63" t="s">
        <v>9</v>
      </c>
      <c r="C71" s="14"/>
      <c r="D71" s="14"/>
      <c r="E71" s="15"/>
      <c r="F71" s="62" t="str">
        <f t="shared" si="9"/>
        <v/>
      </c>
      <c r="G71" s="62" t="str">
        <f t="shared" si="6"/>
        <v/>
      </c>
      <c r="H71" s="12" t="str">
        <f>IF(ISERROR(VLOOKUP(L71,'RefNo Measure List'!$B$2:$E$43,2,FALSE)),"",VLOOKUP(L71,'RefNo Measure List'!$B$2:$E$43,2,FALSE))</f>
        <v/>
      </c>
      <c r="I71" s="32" t="str">
        <f>IF(ISERROR(VLOOKUP(K71,'RefNo Measure List'!$A$2:$E$43,5,FALSE)),"",VLOOKUP(K71,'RefNo Measure List'!$A$2:$E$43,5,FALSE))</f>
        <v/>
      </c>
      <c r="J71" s="14"/>
      <c r="K71" s="14"/>
      <c r="L71" s="33" t="str">
        <f>IF(ISERROR(VLOOKUP(K71,'RefNo Measure List'!$A$1:$E$43,2,FALSE)),"",VLOOKUP(K71,'RefNo Measure List'!$A$1:$C$43,2,FALSE))</f>
        <v/>
      </c>
      <c r="M71" s="81"/>
      <c r="N71" s="82" t="e">
        <f>IF((B71)="State Low Income",M71*(VLOOKUP(L71,'RefNo Measure List'!$B$2:$J$43,9,FALSE)),"")</f>
        <v>#N/A</v>
      </c>
      <c r="O71" s="31"/>
      <c r="P71" s="64" t="b">
        <f t="shared" si="7"/>
        <v>0</v>
      </c>
      <c r="Q71" s="64" t="b">
        <f t="shared" si="8"/>
        <v>0</v>
      </c>
    </row>
    <row r="72" spans="1:17" ht="15">
      <c r="A72" s="62">
        <f t="shared" si="5"/>
        <v>71</v>
      </c>
      <c r="B72" s="63" t="s">
        <v>9</v>
      </c>
      <c r="C72" s="14"/>
      <c r="D72" s="14"/>
      <c r="E72" s="15"/>
      <c r="F72" s="62" t="str">
        <f t="shared" si="9"/>
        <v/>
      </c>
      <c r="G72" s="62" t="str">
        <f t="shared" si="6"/>
        <v/>
      </c>
      <c r="H72" s="12" t="str">
        <f>IF(ISERROR(VLOOKUP(L72,'RefNo Measure List'!$B$2:$E$43,2,FALSE)),"",VLOOKUP(L72,'RefNo Measure List'!$B$2:$E$43,2,FALSE))</f>
        <v/>
      </c>
      <c r="I72" s="32" t="str">
        <f>IF(ISERROR(VLOOKUP(K72,'RefNo Measure List'!$A$2:$E$43,5,FALSE)),"",VLOOKUP(K72,'RefNo Measure List'!$A$2:$E$43,5,FALSE))</f>
        <v/>
      </c>
      <c r="J72" s="14"/>
      <c r="K72" s="14"/>
      <c r="L72" s="33" t="str">
        <f>IF(ISERROR(VLOOKUP(K72,'RefNo Measure List'!$A$1:$E$43,2,FALSE)),"",VLOOKUP(K72,'RefNo Measure List'!$A$1:$C$43,2,FALSE))</f>
        <v/>
      </c>
      <c r="M72" s="81"/>
      <c r="N72" s="82" t="e">
        <f>IF((B72)="State Low Income",M72*(VLOOKUP(L72,'RefNo Measure List'!$B$2:$J$43,9,FALSE)),"")</f>
        <v>#N/A</v>
      </c>
      <c r="O72" s="31"/>
      <c r="P72" s="64" t="b">
        <f t="shared" si="7"/>
        <v>0</v>
      </c>
      <c r="Q72" s="64" t="b">
        <f t="shared" si="8"/>
        <v>0</v>
      </c>
    </row>
    <row r="73" spans="1:17" ht="15">
      <c r="A73" s="62">
        <f t="shared" si="5"/>
        <v>72</v>
      </c>
      <c r="B73" s="63" t="s">
        <v>9</v>
      </c>
      <c r="C73" s="14"/>
      <c r="D73" s="14"/>
      <c r="E73" s="15"/>
      <c r="F73" s="62" t="str">
        <f t="shared" si="9"/>
        <v/>
      </c>
      <c r="G73" s="62" t="str">
        <f t="shared" si="6"/>
        <v/>
      </c>
      <c r="H73" s="12" t="str">
        <f>IF(ISERROR(VLOOKUP(L73,'RefNo Measure List'!$B$2:$E$43,2,FALSE)),"",VLOOKUP(L73,'RefNo Measure List'!$B$2:$E$43,2,FALSE))</f>
        <v/>
      </c>
      <c r="I73" s="32" t="str">
        <f>IF(ISERROR(VLOOKUP(K73,'RefNo Measure List'!$A$2:$E$43,5,FALSE)),"",VLOOKUP(K73,'RefNo Measure List'!$A$2:$E$43,5,FALSE))</f>
        <v/>
      </c>
      <c r="J73" s="14"/>
      <c r="K73" s="14"/>
      <c r="L73" s="33" t="str">
        <f>IF(ISERROR(VLOOKUP(K73,'RefNo Measure List'!$A$1:$E$43,2,FALSE)),"",VLOOKUP(K73,'RefNo Measure List'!$A$1:$C$43,2,FALSE))</f>
        <v/>
      </c>
      <c r="M73" s="81"/>
      <c r="N73" s="82" t="e">
        <f>IF((B73)="State Low Income",M73*(VLOOKUP(L73,'RefNo Measure List'!$B$2:$J$43,9,FALSE)),"")</f>
        <v>#N/A</v>
      </c>
      <c r="O73" s="31"/>
      <c r="P73" s="64" t="b">
        <f t="shared" si="7"/>
        <v>0</v>
      </c>
      <c r="Q73" s="64" t="b">
        <f t="shared" si="8"/>
        <v>0</v>
      </c>
    </row>
    <row r="74" spans="1:17" ht="15">
      <c r="A74" s="62">
        <f t="shared" si="5"/>
        <v>73</v>
      </c>
      <c r="B74" s="63" t="s">
        <v>9</v>
      </c>
      <c r="C74" s="14"/>
      <c r="D74" s="14"/>
      <c r="E74" s="15"/>
      <c r="F74" s="62" t="str">
        <f t="shared" si="9"/>
        <v/>
      </c>
      <c r="G74" s="62" t="str">
        <f t="shared" si="6"/>
        <v/>
      </c>
      <c r="H74" s="12" t="str">
        <f>IF(ISERROR(VLOOKUP(L74,'RefNo Measure List'!$B$2:$E$43,2,FALSE)),"",VLOOKUP(L74,'RefNo Measure List'!$B$2:$E$43,2,FALSE))</f>
        <v/>
      </c>
      <c r="I74" s="32" t="str">
        <f>IF(ISERROR(VLOOKUP(K74,'RefNo Measure List'!$A$2:$E$43,5,FALSE)),"",VLOOKUP(K74,'RefNo Measure List'!$A$2:$E$43,5,FALSE))</f>
        <v/>
      </c>
      <c r="J74" s="14"/>
      <c r="K74" s="14"/>
      <c r="L74" s="33" t="str">
        <f>IF(ISERROR(VLOOKUP(K74,'RefNo Measure List'!$A$1:$E$43,2,FALSE)),"",VLOOKUP(K74,'RefNo Measure List'!$A$1:$C$43,2,FALSE))</f>
        <v/>
      </c>
      <c r="M74" s="81"/>
      <c r="N74" s="82" t="e">
        <f>IF((B74)="State Low Income",M74*(VLOOKUP(L74,'RefNo Measure List'!$B$2:$J$43,9,FALSE)),"")</f>
        <v>#N/A</v>
      </c>
      <c r="O74" s="31"/>
      <c r="P74" s="64" t="b">
        <f t="shared" si="7"/>
        <v>0</v>
      </c>
      <c r="Q74" s="64" t="b">
        <f t="shared" si="8"/>
        <v>0</v>
      </c>
    </row>
    <row r="75" spans="1:17" ht="15">
      <c r="A75" s="62">
        <f t="shared" si="5"/>
        <v>74</v>
      </c>
      <c r="B75" s="63" t="s">
        <v>9</v>
      </c>
      <c r="C75" s="14"/>
      <c r="D75" s="14"/>
      <c r="E75" s="15"/>
      <c r="F75" s="62" t="str">
        <f t="shared" si="9"/>
        <v/>
      </c>
      <c r="G75" s="62" t="str">
        <f t="shared" si="6"/>
        <v/>
      </c>
      <c r="H75" s="12" t="str">
        <f>IF(ISERROR(VLOOKUP(L75,'RefNo Measure List'!$B$2:$E$43,2,FALSE)),"",VLOOKUP(L75,'RefNo Measure List'!$B$2:$E$43,2,FALSE))</f>
        <v/>
      </c>
      <c r="I75" s="32" t="str">
        <f>IF(ISERROR(VLOOKUP(K75,'RefNo Measure List'!$A$2:$E$43,5,FALSE)),"",VLOOKUP(K75,'RefNo Measure List'!$A$2:$E$43,5,FALSE))</f>
        <v/>
      </c>
      <c r="J75" s="14"/>
      <c r="K75" s="14"/>
      <c r="L75" s="33" t="str">
        <f>IF(ISERROR(VLOOKUP(K75,'RefNo Measure List'!$A$1:$E$43,2,FALSE)),"",VLOOKUP(K75,'RefNo Measure List'!$A$1:$C$43,2,FALSE))</f>
        <v/>
      </c>
      <c r="M75" s="81"/>
      <c r="N75" s="82" t="e">
        <f>IF((B75)="State Low Income",M75*(VLOOKUP(L75,'RefNo Measure List'!$B$2:$J$43,9,FALSE)),"")</f>
        <v>#N/A</v>
      </c>
      <c r="O75" s="31"/>
      <c r="P75" s="64" t="b">
        <f t="shared" si="7"/>
        <v>0</v>
      </c>
      <c r="Q75" s="64" t="b">
        <f t="shared" si="8"/>
        <v>0</v>
      </c>
    </row>
    <row r="76" spans="1:17" ht="15">
      <c r="A76" s="62">
        <f t="shared" si="5"/>
        <v>75</v>
      </c>
      <c r="B76" s="63" t="s">
        <v>9</v>
      </c>
      <c r="C76" s="14"/>
      <c r="D76" s="14"/>
      <c r="E76" s="15"/>
      <c r="F76" s="62" t="str">
        <f t="shared" si="9"/>
        <v/>
      </c>
      <c r="G76" s="62" t="str">
        <f t="shared" si="6"/>
        <v/>
      </c>
      <c r="H76" s="12" t="str">
        <f>IF(ISERROR(VLOOKUP(L76,'RefNo Measure List'!$B$2:$E$43,2,FALSE)),"",VLOOKUP(L76,'RefNo Measure List'!$B$2:$E$43,2,FALSE))</f>
        <v/>
      </c>
      <c r="I76" s="32" t="str">
        <f>IF(ISERROR(VLOOKUP(K76,'RefNo Measure List'!$A$2:$E$43,5,FALSE)),"",VLOOKUP(K76,'RefNo Measure List'!$A$2:$E$43,5,FALSE))</f>
        <v/>
      </c>
      <c r="J76" s="14"/>
      <c r="K76" s="14"/>
      <c r="L76" s="33" t="str">
        <f>IF(ISERROR(VLOOKUP(K76,'RefNo Measure List'!$A$1:$E$43,2,FALSE)),"",VLOOKUP(K76,'RefNo Measure List'!$A$1:$C$43,2,FALSE))</f>
        <v/>
      </c>
      <c r="M76" s="81"/>
      <c r="N76" s="82" t="e">
        <f>IF((B76)="State Low Income",M76*(VLOOKUP(L76,'RefNo Measure List'!$B$2:$J$43,9,FALSE)),"")</f>
        <v>#N/A</v>
      </c>
      <c r="O76" s="31"/>
      <c r="P76" s="64" t="b">
        <f t="shared" si="7"/>
        <v>0</v>
      </c>
      <c r="Q76" s="64" t="b">
        <f t="shared" si="8"/>
        <v>0</v>
      </c>
    </row>
    <row r="77" spans="1:17" ht="15">
      <c r="A77" s="62">
        <f t="shared" si="5"/>
        <v>76</v>
      </c>
      <c r="B77" s="63" t="s">
        <v>9</v>
      </c>
      <c r="C77" s="14"/>
      <c r="D77" s="14"/>
      <c r="E77" s="15"/>
      <c r="F77" s="62" t="str">
        <f t="shared" si="9"/>
        <v/>
      </c>
      <c r="G77" s="62" t="str">
        <f t="shared" si="6"/>
        <v/>
      </c>
      <c r="H77" s="12" t="str">
        <f>IF(ISERROR(VLOOKUP(L77,'RefNo Measure List'!$B$2:$E$43,2,FALSE)),"",VLOOKUP(L77,'RefNo Measure List'!$B$2:$E$43,2,FALSE))</f>
        <v/>
      </c>
      <c r="I77" s="32" t="str">
        <f>IF(ISERROR(VLOOKUP(K77,'RefNo Measure List'!$A$2:$E$43,5,FALSE)),"",VLOOKUP(K77,'RefNo Measure List'!$A$2:$E$43,5,FALSE))</f>
        <v/>
      </c>
      <c r="J77" s="14"/>
      <c r="K77" s="14"/>
      <c r="L77" s="33" t="str">
        <f>IF(ISERROR(VLOOKUP(K77,'RefNo Measure List'!$A$1:$E$43,2,FALSE)),"",VLOOKUP(K77,'RefNo Measure List'!$A$1:$C$43,2,FALSE))</f>
        <v/>
      </c>
      <c r="M77" s="81"/>
      <c r="N77" s="82" t="e">
        <f>IF((B77)="State Low Income",M77*(VLOOKUP(L77,'RefNo Measure List'!$B$2:$J$43,9,FALSE)),"")</f>
        <v>#N/A</v>
      </c>
      <c r="O77" s="31"/>
      <c r="P77" s="64" t="b">
        <f t="shared" si="7"/>
        <v>0</v>
      </c>
      <c r="Q77" s="64" t="b">
        <f t="shared" si="8"/>
        <v>0</v>
      </c>
    </row>
    <row r="78" spans="1:17" ht="15">
      <c r="A78" s="62">
        <f t="shared" si="5"/>
        <v>77</v>
      </c>
      <c r="B78" s="63" t="s">
        <v>9</v>
      </c>
      <c r="C78" s="14"/>
      <c r="D78" s="14"/>
      <c r="E78" s="15"/>
      <c r="F78" s="62" t="str">
        <f t="shared" si="9"/>
        <v/>
      </c>
      <c r="G78" s="62" t="str">
        <f t="shared" si="6"/>
        <v/>
      </c>
      <c r="H78" s="12" t="str">
        <f>IF(ISERROR(VLOOKUP(L78,'RefNo Measure List'!$B$2:$E$43,2,FALSE)),"",VLOOKUP(L78,'RefNo Measure List'!$B$2:$E$43,2,FALSE))</f>
        <v/>
      </c>
      <c r="I78" s="32" t="str">
        <f>IF(ISERROR(VLOOKUP(K78,'RefNo Measure List'!$A$2:$E$43,5,FALSE)),"",VLOOKUP(K78,'RefNo Measure List'!$A$2:$E$43,5,FALSE))</f>
        <v/>
      </c>
      <c r="J78" s="14"/>
      <c r="K78" s="14"/>
      <c r="L78" s="33" t="str">
        <f>IF(ISERROR(VLOOKUP(K78,'RefNo Measure List'!$A$1:$E$43,2,FALSE)),"",VLOOKUP(K78,'RefNo Measure List'!$A$1:$C$43,2,FALSE))</f>
        <v/>
      </c>
      <c r="M78" s="81"/>
      <c r="N78" s="82" t="e">
        <f>IF((B78)="State Low Income",M78*(VLOOKUP(L78,'RefNo Measure List'!$B$2:$J$43,9,FALSE)),"")</f>
        <v>#N/A</v>
      </c>
      <c r="O78" s="31"/>
      <c r="P78" s="64" t="b">
        <f t="shared" si="7"/>
        <v>0</v>
      </c>
      <c r="Q78" s="64" t="b">
        <f t="shared" si="8"/>
        <v>0</v>
      </c>
    </row>
    <row r="79" spans="1:17" ht="15">
      <c r="A79" s="62">
        <f t="shared" si="5"/>
        <v>78</v>
      </c>
      <c r="B79" s="63" t="s">
        <v>9</v>
      </c>
      <c r="C79" s="14"/>
      <c r="D79" s="14"/>
      <c r="E79" s="15"/>
      <c r="F79" s="62" t="str">
        <f t="shared" si="9"/>
        <v/>
      </c>
      <c r="G79" s="62" t="str">
        <f t="shared" si="6"/>
        <v/>
      </c>
      <c r="H79" s="12" t="str">
        <f>IF(ISERROR(VLOOKUP(L79,'RefNo Measure List'!$B$2:$E$43,2,FALSE)),"",VLOOKUP(L79,'RefNo Measure List'!$B$2:$E$43,2,FALSE))</f>
        <v/>
      </c>
      <c r="I79" s="32" t="str">
        <f>IF(ISERROR(VLOOKUP(K79,'RefNo Measure List'!$A$2:$E$43,5,FALSE)),"",VLOOKUP(K79,'RefNo Measure List'!$A$2:$E$43,5,FALSE))</f>
        <v/>
      </c>
      <c r="J79" s="14"/>
      <c r="K79" s="14"/>
      <c r="L79" s="33" t="str">
        <f>IF(ISERROR(VLOOKUP(K79,'RefNo Measure List'!$A$1:$E$43,2,FALSE)),"",VLOOKUP(K79,'RefNo Measure List'!$A$1:$C$43,2,FALSE))</f>
        <v/>
      </c>
      <c r="M79" s="81"/>
      <c r="N79" s="82" t="e">
        <f>IF((B79)="State Low Income",M79*(VLOOKUP(L79,'RefNo Measure List'!$B$2:$J$43,9,FALSE)),"")</f>
        <v>#N/A</v>
      </c>
      <c r="O79" s="31"/>
      <c r="P79" s="64" t="b">
        <f t="shared" si="7"/>
        <v>0</v>
      </c>
      <c r="Q79" s="64" t="b">
        <f t="shared" si="8"/>
        <v>0</v>
      </c>
    </row>
    <row r="80" spans="1:17" ht="15">
      <c r="A80" s="62">
        <f t="shared" si="5"/>
        <v>79</v>
      </c>
      <c r="B80" s="63" t="s">
        <v>9</v>
      </c>
      <c r="C80" s="14"/>
      <c r="D80" s="14"/>
      <c r="E80" s="15"/>
      <c r="F80" s="62" t="str">
        <f t="shared" si="9"/>
        <v/>
      </c>
      <c r="G80" s="62" t="str">
        <f t="shared" si="6"/>
        <v/>
      </c>
      <c r="H80" s="12" t="str">
        <f>IF(ISERROR(VLOOKUP(L80,'RefNo Measure List'!$B$2:$E$43,2,FALSE)),"",VLOOKUP(L80,'RefNo Measure List'!$B$2:$E$43,2,FALSE))</f>
        <v/>
      </c>
      <c r="I80" s="32" t="str">
        <f>IF(ISERROR(VLOOKUP(K80,'RefNo Measure List'!$A$2:$E$43,5,FALSE)),"",VLOOKUP(K80,'RefNo Measure List'!$A$2:$E$43,5,FALSE))</f>
        <v/>
      </c>
      <c r="J80" s="14"/>
      <c r="K80" s="14"/>
      <c r="L80" s="33" t="str">
        <f>IF(ISERROR(VLOOKUP(K80,'RefNo Measure List'!$A$1:$E$43,2,FALSE)),"",VLOOKUP(K80,'RefNo Measure List'!$A$1:$C$43,2,FALSE))</f>
        <v/>
      </c>
      <c r="M80" s="81"/>
      <c r="N80" s="82" t="e">
        <f>IF((B80)="State Low Income",M80*(VLOOKUP(L80,'RefNo Measure List'!$B$2:$J$43,9,FALSE)),"")</f>
        <v>#N/A</v>
      </c>
      <c r="O80" s="31"/>
      <c r="P80" s="64" t="b">
        <f t="shared" si="7"/>
        <v>0</v>
      </c>
      <c r="Q80" s="64" t="b">
        <f t="shared" si="8"/>
        <v>0</v>
      </c>
    </row>
    <row r="81" spans="1:17" ht="15">
      <c r="A81" s="62">
        <f t="shared" si="5"/>
        <v>80</v>
      </c>
      <c r="B81" s="63" t="s">
        <v>9</v>
      </c>
      <c r="C81" s="14"/>
      <c r="D81" s="14"/>
      <c r="E81" s="15"/>
      <c r="F81" s="62" t="str">
        <f t="shared" si="9"/>
        <v/>
      </c>
      <c r="G81" s="62" t="str">
        <f t="shared" si="6"/>
        <v/>
      </c>
      <c r="H81" s="12" t="str">
        <f>IF(ISERROR(VLOOKUP(L81,'RefNo Measure List'!$B$2:$E$43,2,FALSE)),"",VLOOKUP(L81,'RefNo Measure List'!$B$2:$E$43,2,FALSE))</f>
        <v/>
      </c>
      <c r="I81" s="32" t="str">
        <f>IF(ISERROR(VLOOKUP(K81,'RefNo Measure List'!$A$2:$E$43,5,FALSE)),"",VLOOKUP(K81,'RefNo Measure List'!$A$2:$E$43,5,FALSE))</f>
        <v/>
      </c>
      <c r="J81" s="14"/>
      <c r="K81" s="14"/>
      <c r="L81" s="33" t="str">
        <f>IF(ISERROR(VLOOKUP(K81,'RefNo Measure List'!$A$1:$E$43,2,FALSE)),"",VLOOKUP(K81,'RefNo Measure List'!$A$1:$C$43,2,FALSE))</f>
        <v/>
      </c>
      <c r="M81" s="81"/>
      <c r="N81" s="82" t="e">
        <f>IF((B81)="State Low Income",M81*(VLOOKUP(L81,'RefNo Measure List'!$B$2:$J$43,9,FALSE)),"")</f>
        <v>#N/A</v>
      </c>
      <c r="O81" s="31"/>
      <c r="P81" s="64" t="b">
        <f t="shared" si="7"/>
        <v>0</v>
      </c>
      <c r="Q81" s="64" t="b">
        <f t="shared" si="8"/>
        <v>0</v>
      </c>
    </row>
    <row r="82" spans="1:17" ht="15">
      <c r="A82" s="62">
        <f t="shared" si="5"/>
        <v>81</v>
      </c>
      <c r="B82" s="63" t="s">
        <v>9</v>
      </c>
      <c r="C82" s="14"/>
      <c r="D82" s="14"/>
      <c r="E82" s="15"/>
      <c r="F82" s="62" t="str">
        <f t="shared" si="9"/>
        <v/>
      </c>
      <c r="G82" s="62" t="str">
        <f t="shared" si="6"/>
        <v/>
      </c>
      <c r="H82" s="12" t="str">
        <f>IF(ISERROR(VLOOKUP(L82,'RefNo Measure List'!$B$2:$E$43,2,FALSE)),"",VLOOKUP(L82,'RefNo Measure List'!$B$2:$E$43,2,FALSE))</f>
        <v/>
      </c>
      <c r="I82" s="32" t="str">
        <f>IF(ISERROR(VLOOKUP(K82,'RefNo Measure List'!$A$2:$E$43,5,FALSE)),"",VLOOKUP(K82,'RefNo Measure List'!$A$2:$E$43,5,FALSE))</f>
        <v/>
      </c>
      <c r="J82" s="14"/>
      <c r="K82" s="14"/>
      <c r="L82" s="33" t="str">
        <f>IF(ISERROR(VLOOKUP(K82,'RefNo Measure List'!$A$1:$E$43,2,FALSE)),"",VLOOKUP(K82,'RefNo Measure List'!$A$1:$C$43,2,FALSE))</f>
        <v/>
      </c>
      <c r="M82" s="81"/>
      <c r="N82" s="82" t="e">
        <f>IF((B82)="State Low Income",M82*(VLOOKUP(L82,'RefNo Measure List'!$B$2:$J$43,9,FALSE)),"")</f>
        <v>#N/A</v>
      </c>
      <c r="O82" s="31"/>
      <c r="P82" s="64" t="b">
        <f t="shared" si="7"/>
        <v>0</v>
      </c>
      <c r="Q82" s="64" t="b">
        <f t="shared" si="8"/>
        <v>0</v>
      </c>
    </row>
    <row r="83" spans="1:17" ht="15">
      <c r="A83" s="62">
        <f t="shared" si="5"/>
        <v>82</v>
      </c>
      <c r="B83" s="63" t="s">
        <v>9</v>
      </c>
      <c r="C83" s="14"/>
      <c r="D83" s="14"/>
      <c r="E83" s="15"/>
      <c r="F83" s="62" t="str">
        <f t="shared" si="9"/>
        <v/>
      </c>
      <c r="G83" s="62" t="str">
        <f t="shared" si="6"/>
        <v/>
      </c>
      <c r="H83" s="12" t="str">
        <f>IF(ISERROR(VLOOKUP(L83,'RefNo Measure List'!$B$2:$E$43,2,FALSE)),"",VLOOKUP(L83,'RefNo Measure List'!$B$2:$E$43,2,FALSE))</f>
        <v/>
      </c>
      <c r="I83" s="32" t="str">
        <f>IF(ISERROR(VLOOKUP(K83,'RefNo Measure List'!$A$2:$E$43,5,FALSE)),"",VLOOKUP(K83,'RefNo Measure List'!$A$2:$E$43,5,FALSE))</f>
        <v/>
      </c>
      <c r="J83" s="14"/>
      <c r="K83" s="14"/>
      <c r="L83" s="33" t="str">
        <f>IF(ISERROR(VLOOKUP(K83,'RefNo Measure List'!$A$1:$E$43,2,FALSE)),"",VLOOKUP(K83,'RefNo Measure List'!$A$1:$C$43,2,FALSE))</f>
        <v/>
      </c>
      <c r="M83" s="81"/>
      <c r="N83" s="82" t="e">
        <f>IF((B83)="State Low Income",M83*(VLOOKUP(L83,'RefNo Measure List'!$B$2:$J$43,9,FALSE)),"")</f>
        <v>#N/A</v>
      </c>
      <c r="O83" s="31"/>
      <c r="P83" s="64" t="b">
        <f t="shared" si="7"/>
        <v>0</v>
      </c>
      <c r="Q83" s="64" t="b">
        <f t="shared" si="8"/>
        <v>0</v>
      </c>
    </row>
    <row r="84" spans="1:17" ht="15">
      <c r="A84" s="62">
        <f t="shared" si="5"/>
        <v>83</v>
      </c>
      <c r="B84" s="63" t="s">
        <v>9</v>
      </c>
      <c r="C84" s="14"/>
      <c r="D84" s="14"/>
      <c r="E84" s="15"/>
      <c r="F84" s="62" t="str">
        <f t="shared" si="9"/>
        <v/>
      </c>
      <c r="G84" s="62" t="str">
        <f t="shared" si="6"/>
        <v/>
      </c>
      <c r="H84" s="12" t="str">
        <f>IF(ISERROR(VLOOKUP(L84,'RefNo Measure List'!$B$2:$E$43,2,FALSE)),"",VLOOKUP(L84,'RefNo Measure List'!$B$2:$E$43,2,FALSE))</f>
        <v/>
      </c>
      <c r="I84" s="32" t="str">
        <f>IF(ISERROR(VLOOKUP(K84,'RefNo Measure List'!$A$2:$E$43,5,FALSE)),"",VLOOKUP(K84,'RefNo Measure List'!$A$2:$E$43,5,FALSE))</f>
        <v/>
      </c>
      <c r="J84" s="14"/>
      <c r="K84" s="14"/>
      <c r="L84" s="33" t="str">
        <f>IF(ISERROR(VLOOKUP(K84,'RefNo Measure List'!$A$1:$E$43,2,FALSE)),"",VLOOKUP(K84,'RefNo Measure List'!$A$1:$C$43,2,FALSE))</f>
        <v/>
      </c>
      <c r="M84" s="81"/>
      <c r="N84" s="82" t="e">
        <f>IF((B84)="State Low Income",M84*(VLOOKUP(L84,'RefNo Measure List'!$B$2:$J$43,9,FALSE)),"")</f>
        <v>#N/A</v>
      </c>
      <c r="O84" s="31"/>
      <c r="P84" s="64" t="b">
        <f t="shared" si="7"/>
        <v>0</v>
      </c>
      <c r="Q84" s="64" t="b">
        <f t="shared" si="8"/>
        <v>0</v>
      </c>
    </row>
    <row r="85" spans="1:17" ht="15">
      <c r="A85" s="62">
        <f t="shared" si="5"/>
        <v>84</v>
      </c>
      <c r="B85" s="63" t="s">
        <v>9</v>
      </c>
      <c r="C85" s="14"/>
      <c r="D85" s="14"/>
      <c r="E85" s="15"/>
      <c r="F85" s="62" t="str">
        <f t="shared" si="9"/>
        <v/>
      </c>
      <c r="G85" s="62" t="str">
        <f t="shared" si="6"/>
        <v/>
      </c>
      <c r="H85" s="12" t="str">
        <f>IF(ISERROR(VLOOKUP(L85,'RefNo Measure List'!$B$2:$E$43,2,FALSE)),"",VLOOKUP(L85,'RefNo Measure List'!$B$2:$E$43,2,FALSE))</f>
        <v/>
      </c>
      <c r="I85" s="32" t="str">
        <f>IF(ISERROR(VLOOKUP(K85,'RefNo Measure List'!$A$2:$E$43,5,FALSE)),"",VLOOKUP(K85,'RefNo Measure List'!$A$2:$E$43,5,FALSE))</f>
        <v/>
      </c>
      <c r="J85" s="14"/>
      <c r="K85" s="14"/>
      <c r="L85" s="33" t="str">
        <f>IF(ISERROR(VLOOKUP(K85,'RefNo Measure List'!$A$1:$E$43,2,FALSE)),"",VLOOKUP(K85,'RefNo Measure List'!$A$1:$C$43,2,FALSE))</f>
        <v/>
      </c>
      <c r="M85" s="81"/>
      <c r="N85" s="82" t="e">
        <f>IF((B85)="State Low Income",M85*(VLOOKUP(L85,'RefNo Measure List'!$B$2:$J$43,9,FALSE)),"")</f>
        <v>#N/A</v>
      </c>
      <c r="O85" s="31"/>
      <c r="P85" s="64" t="b">
        <f t="shared" si="7"/>
        <v>0</v>
      </c>
      <c r="Q85" s="64" t="b">
        <f t="shared" si="8"/>
        <v>0</v>
      </c>
    </row>
    <row r="86" spans="1:17" ht="15">
      <c r="A86" s="62">
        <f t="shared" si="5"/>
        <v>85</v>
      </c>
      <c r="B86" s="63" t="s">
        <v>9</v>
      </c>
      <c r="C86" s="14"/>
      <c r="D86" s="14"/>
      <c r="E86" s="15"/>
      <c r="F86" s="62" t="str">
        <f t="shared" si="9"/>
        <v/>
      </c>
      <c r="G86" s="62" t="str">
        <f t="shared" si="6"/>
        <v/>
      </c>
      <c r="H86" s="12" t="str">
        <f>IF(ISERROR(VLOOKUP(L86,'RefNo Measure List'!$B$2:$E$43,2,FALSE)),"",VLOOKUP(L86,'RefNo Measure List'!$B$2:$E$43,2,FALSE))</f>
        <v/>
      </c>
      <c r="I86" s="32" t="str">
        <f>IF(ISERROR(VLOOKUP(K86,'RefNo Measure List'!$A$2:$E$43,5,FALSE)),"",VLOOKUP(K86,'RefNo Measure List'!$A$2:$E$43,5,FALSE))</f>
        <v/>
      </c>
      <c r="J86" s="14"/>
      <c r="K86" s="14"/>
      <c r="L86" s="33" t="str">
        <f>IF(ISERROR(VLOOKUP(K86,'RefNo Measure List'!$A$1:$E$43,2,FALSE)),"",VLOOKUP(K86,'RefNo Measure List'!$A$1:$C$43,2,FALSE))</f>
        <v/>
      </c>
      <c r="M86" s="81"/>
      <c r="N86" s="82" t="e">
        <f>IF((B86)="State Low Income",M86*(VLOOKUP(L86,'RefNo Measure List'!$B$2:$J$43,9,FALSE)),"")</f>
        <v>#N/A</v>
      </c>
      <c r="O86" s="31"/>
      <c r="P86" s="64" t="b">
        <f t="shared" si="7"/>
        <v>0</v>
      </c>
      <c r="Q86" s="64" t="b">
        <f t="shared" si="8"/>
        <v>0</v>
      </c>
    </row>
    <row r="87" spans="1:17" ht="15">
      <c r="A87" s="62">
        <f t="shared" si="5"/>
        <v>86</v>
      </c>
      <c r="B87" s="63" t="s">
        <v>9</v>
      </c>
      <c r="C87" s="14"/>
      <c r="D87" s="14"/>
      <c r="E87" s="15"/>
      <c r="F87" s="62" t="str">
        <f t="shared" si="9"/>
        <v/>
      </c>
      <c r="G87" s="62" t="str">
        <f t="shared" si="6"/>
        <v/>
      </c>
      <c r="H87" s="12" t="str">
        <f>IF(ISERROR(VLOOKUP(L87,'RefNo Measure List'!$B$2:$E$43,2,FALSE)),"",VLOOKUP(L87,'RefNo Measure List'!$B$2:$E$43,2,FALSE))</f>
        <v/>
      </c>
      <c r="I87" s="32" t="str">
        <f>IF(ISERROR(VLOOKUP(K87,'RefNo Measure List'!$A$2:$E$43,5,FALSE)),"",VLOOKUP(K87,'RefNo Measure List'!$A$2:$E$43,5,FALSE))</f>
        <v/>
      </c>
      <c r="J87" s="14"/>
      <c r="K87" s="14"/>
      <c r="L87" s="33" t="str">
        <f>IF(ISERROR(VLOOKUP(K87,'RefNo Measure List'!$A$1:$E$43,2,FALSE)),"",VLOOKUP(K87,'RefNo Measure List'!$A$1:$C$43,2,FALSE))</f>
        <v/>
      </c>
      <c r="M87" s="81"/>
      <c r="N87" s="82" t="e">
        <f>IF((B87)="State Low Income",M87*(VLOOKUP(L87,'RefNo Measure List'!$B$2:$J$43,9,FALSE)),"")</f>
        <v>#N/A</v>
      </c>
      <c r="O87" s="31"/>
      <c r="P87" s="64" t="b">
        <f t="shared" si="7"/>
        <v>0</v>
      </c>
      <c r="Q87" s="64" t="b">
        <f t="shared" si="8"/>
        <v>0</v>
      </c>
    </row>
    <row r="88" spans="1:17" ht="15">
      <c r="A88" s="62">
        <f t="shared" si="5"/>
        <v>87</v>
      </c>
      <c r="B88" s="63" t="s">
        <v>9</v>
      </c>
      <c r="C88" s="14"/>
      <c r="D88" s="14"/>
      <c r="E88" s="15"/>
      <c r="F88" s="62" t="str">
        <f t="shared" si="9"/>
        <v/>
      </c>
      <c r="G88" s="62" t="str">
        <f t="shared" si="6"/>
        <v/>
      </c>
      <c r="H88" s="12" t="str">
        <f>IF(ISERROR(VLOOKUP(L88,'RefNo Measure List'!$B$2:$E$43,2,FALSE)),"",VLOOKUP(L88,'RefNo Measure List'!$B$2:$E$43,2,FALSE))</f>
        <v/>
      </c>
      <c r="I88" s="32" t="str">
        <f>IF(ISERROR(VLOOKUP(K88,'RefNo Measure List'!$A$2:$E$43,5,FALSE)),"",VLOOKUP(K88,'RefNo Measure List'!$A$2:$E$43,5,FALSE))</f>
        <v/>
      </c>
      <c r="J88" s="14"/>
      <c r="K88" s="14"/>
      <c r="L88" s="33" t="str">
        <f>IF(ISERROR(VLOOKUP(K88,'RefNo Measure List'!$A$1:$E$43,2,FALSE)),"",VLOOKUP(K88,'RefNo Measure List'!$A$1:$C$43,2,FALSE))</f>
        <v/>
      </c>
      <c r="M88" s="81"/>
      <c r="N88" s="82" t="e">
        <f>IF((B88)="State Low Income",M88*(VLOOKUP(L88,'RefNo Measure List'!$B$2:$J$43,9,FALSE)),"")</f>
        <v>#N/A</v>
      </c>
      <c r="O88" s="31"/>
      <c r="P88" s="64" t="b">
        <f t="shared" si="7"/>
        <v>0</v>
      </c>
      <c r="Q88" s="64" t="b">
        <f t="shared" si="8"/>
        <v>0</v>
      </c>
    </row>
    <row r="89" spans="1:17" ht="15">
      <c r="A89" s="62">
        <f t="shared" si="5"/>
        <v>88</v>
      </c>
      <c r="B89" s="63" t="s">
        <v>9</v>
      </c>
      <c r="C89" s="14"/>
      <c r="D89" s="14"/>
      <c r="E89" s="15"/>
      <c r="F89" s="62" t="str">
        <f t="shared" si="9"/>
        <v/>
      </c>
      <c r="G89" s="62" t="str">
        <f t="shared" si="6"/>
        <v/>
      </c>
      <c r="H89" s="12" t="str">
        <f>IF(ISERROR(VLOOKUP(L89,'RefNo Measure List'!$B$2:$E$43,2,FALSE)),"",VLOOKUP(L89,'RefNo Measure List'!$B$2:$E$43,2,FALSE))</f>
        <v/>
      </c>
      <c r="I89" s="32" t="str">
        <f>IF(ISERROR(VLOOKUP(K89,'RefNo Measure List'!$A$2:$E$43,5,FALSE)),"",VLOOKUP(K89,'RefNo Measure List'!$A$2:$E$43,5,FALSE))</f>
        <v/>
      </c>
      <c r="J89" s="14"/>
      <c r="K89" s="14"/>
      <c r="L89" s="33" t="str">
        <f>IF(ISERROR(VLOOKUP(K89,'RefNo Measure List'!$A$1:$E$43,2,FALSE)),"",VLOOKUP(K89,'RefNo Measure List'!$A$1:$C$43,2,FALSE))</f>
        <v/>
      </c>
      <c r="M89" s="81"/>
      <c r="N89" s="82" t="e">
        <f>IF((B89)="State Low Income",M89*(VLOOKUP(L89,'RefNo Measure List'!$B$2:$J$43,9,FALSE)),"")</f>
        <v>#N/A</v>
      </c>
      <c r="O89" s="31"/>
      <c r="P89" s="64" t="b">
        <f t="shared" si="7"/>
        <v>0</v>
      </c>
      <c r="Q89" s="64" t="b">
        <f t="shared" si="8"/>
        <v>0</v>
      </c>
    </row>
    <row r="90" spans="1:17" ht="15">
      <c r="A90" s="62">
        <f t="shared" si="5"/>
        <v>89</v>
      </c>
      <c r="B90" s="63" t="s">
        <v>9</v>
      </c>
      <c r="C90" s="14"/>
      <c r="D90" s="14"/>
      <c r="E90" s="15"/>
      <c r="F90" s="62" t="str">
        <f t="shared" si="9"/>
        <v/>
      </c>
      <c r="G90" s="62" t="str">
        <f t="shared" si="6"/>
        <v/>
      </c>
      <c r="H90" s="12" t="str">
        <f>IF(ISERROR(VLOOKUP(L90,'RefNo Measure List'!$B$2:$E$43,2,FALSE)),"",VLOOKUP(L90,'RefNo Measure List'!$B$2:$E$43,2,FALSE))</f>
        <v/>
      </c>
      <c r="I90" s="32" t="str">
        <f>IF(ISERROR(VLOOKUP(K90,'RefNo Measure List'!$A$2:$E$43,5,FALSE)),"",VLOOKUP(K90,'RefNo Measure List'!$A$2:$E$43,5,FALSE))</f>
        <v/>
      </c>
      <c r="J90" s="14"/>
      <c r="K90" s="14"/>
      <c r="L90" s="33" t="str">
        <f>IF(ISERROR(VLOOKUP(K90,'RefNo Measure List'!$A$1:$E$43,2,FALSE)),"",VLOOKUP(K90,'RefNo Measure List'!$A$1:$C$43,2,FALSE))</f>
        <v/>
      </c>
      <c r="M90" s="81"/>
      <c r="N90" s="82" t="e">
        <f>IF((B90)="State Low Income",M90*(VLOOKUP(L90,'RefNo Measure List'!$B$2:$J$43,9,FALSE)),"")</f>
        <v>#N/A</v>
      </c>
      <c r="O90" s="31"/>
      <c r="P90" s="64" t="b">
        <f t="shared" si="7"/>
        <v>0</v>
      </c>
      <c r="Q90" s="64" t="b">
        <f t="shared" si="8"/>
        <v>0</v>
      </c>
    </row>
    <row r="91" spans="1:17" ht="15">
      <c r="A91" s="62">
        <f t="shared" si="5"/>
        <v>90</v>
      </c>
      <c r="B91" s="63" t="s">
        <v>9</v>
      </c>
      <c r="C91" s="14"/>
      <c r="D91" s="14"/>
      <c r="E91" s="15"/>
      <c r="F91" s="62" t="str">
        <f t="shared" si="9"/>
        <v/>
      </c>
      <c r="G91" s="62" t="str">
        <f t="shared" si="6"/>
        <v/>
      </c>
      <c r="H91" s="12" t="str">
        <f>IF(ISERROR(VLOOKUP(L91,'RefNo Measure List'!$B$2:$E$43,2,FALSE)),"",VLOOKUP(L91,'RefNo Measure List'!$B$2:$E$43,2,FALSE))</f>
        <v/>
      </c>
      <c r="I91" s="32" t="str">
        <f>IF(ISERROR(VLOOKUP(K91,'RefNo Measure List'!$A$2:$E$43,5,FALSE)),"",VLOOKUP(K91,'RefNo Measure List'!$A$2:$E$43,5,FALSE))</f>
        <v/>
      </c>
      <c r="J91" s="14"/>
      <c r="K91" s="14"/>
      <c r="L91" s="33" t="str">
        <f>IF(ISERROR(VLOOKUP(K91,'RefNo Measure List'!$A$1:$E$43,2,FALSE)),"",VLOOKUP(K91,'RefNo Measure List'!$A$1:$C$43,2,FALSE))</f>
        <v/>
      </c>
      <c r="M91" s="81"/>
      <c r="N91" s="82" t="e">
        <f>IF((B91)="State Low Income",M91*(VLOOKUP(L91,'RefNo Measure List'!$B$2:$J$43,9,FALSE)),"")</f>
        <v>#N/A</v>
      </c>
      <c r="O91" s="31"/>
      <c r="P91" s="64" t="b">
        <f t="shared" si="7"/>
        <v>0</v>
      </c>
      <c r="Q91" s="64" t="b">
        <f t="shared" si="8"/>
        <v>0</v>
      </c>
    </row>
    <row r="92" spans="1:17" ht="15">
      <c r="A92" s="62">
        <f t="shared" si="5"/>
        <v>91</v>
      </c>
      <c r="B92" s="63" t="s">
        <v>9</v>
      </c>
      <c r="C92" s="14"/>
      <c r="D92" s="14"/>
      <c r="E92" s="15"/>
      <c r="F92" s="62" t="str">
        <f t="shared" si="9"/>
        <v/>
      </c>
      <c r="G92" s="62" t="str">
        <f t="shared" si="6"/>
        <v/>
      </c>
      <c r="H92" s="12" t="str">
        <f>IF(ISERROR(VLOOKUP(L92,'RefNo Measure List'!$B$2:$E$43,2,FALSE)),"",VLOOKUP(L92,'RefNo Measure List'!$B$2:$E$43,2,FALSE))</f>
        <v/>
      </c>
      <c r="I92" s="32" t="str">
        <f>IF(ISERROR(VLOOKUP(K92,'RefNo Measure List'!$A$2:$E$43,5,FALSE)),"",VLOOKUP(K92,'RefNo Measure List'!$A$2:$E$43,5,FALSE))</f>
        <v/>
      </c>
      <c r="J92" s="14"/>
      <c r="K92" s="14"/>
      <c r="L92" s="33" t="str">
        <f>IF(ISERROR(VLOOKUP(K92,'RefNo Measure List'!$A$1:$E$43,2,FALSE)),"",VLOOKUP(K92,'RefNo Measure List'!$A$1:$C$43,2,FALSE))</f>
        <v/>
      </c>
      <c r="M92" s="81"/>
      <c r="N92" s="82" t="e">
        <f>IF((B92)="State Low Income",M92*(VLOOKUP(L92,'RefNo Measure List'!$B$2:$J$43,9,FALSE)),"")</f>
        <v>#N/A</v>
      </c>
      <c r="O92" s="31"/>
      <c r="P92" s="64" t="b">
        <f t="shared" si="7"/>
        <v>0</v>
      </c>
      <c r="Q92" s="64" t="b">
        <f t="shared" si="8"/>
        <v>0</v>
      </c>
    </row>
    <row r="93" spans="1:17" ht="15">
      <c r="A93" s="62">
        <f t="shared" si="5"/>
        <v>92</v>
      </c>
      <c r="B93" s="63" t="s">
        <v>9</v>
      </c>
      <c r="C93" s="14"/>
      <c r="D93" s="14"/>
      <c r="E93" s="15"/>
      <c r="F93" s="62" t="str">
        <f t="shared" si="9"/>
        <v/>
      </c>
      <c r="G93" s="62" t="str">
        <f t="shared" si="6"/>
        <v/>
      </c>
      <c r="H93" s="12" t="str">
        <f>IF(ISERROR(VLOOKUP(L93,'RefNo Measure List'!$B$2:$E$43,2,FALSE)),"",VLOOKUP(L93,'RefNo Measure List'!$B$2:$E$43,2,FALSE))</f>
        <v/>
      </c>
      <c r="I93" s="32" t="str">
        <f>IF(ISERROR(VLOOKUP(K93,'RefNo Measure List'!$A$2:$E$43,5,FALSE)),"",VLOOKUP(K93,'RefNo Measure List'!$A$2:$E$43,5,FALSE))</f>
        <v/>
      </c>
      <c r="J93" s="14"/>
      <c r="K93" s="14"/>
      <c r="L93" s="33" t="str">
        <f>IF(ISERROR(VLOOKUP(K93,'RefNo Measure List'!$A$1:$E$43,2,FALSE)),"",VLOOKUP(K93,'RefNo Measure List'!$A$1:$C$43,2,FALSE))</f>
        <v/>
      </c>
      <c r="M93" s="81"/>
      <c r="N93" s="82" t="e">
        <f>IF((B93)="State Low Income",M93*(VLOOKUP(L93,'RefNo Measure List'!$B$2:$J$43,9,FALSE)),"")</f>
        <v>#N/A</v>
      </c>
      <c r="O93" s="31"/>
      <c r="P93" s="64" t="b">
        <f t="shared" si="7"/>
        <v>0</v>
      </c>
      <c r="Q93" s="64" t="b">
        <f t="shared" si="8"/>
        <v>0</v>
      </c>
    </row>
    <row r="94" spans="1:17" ht="15">
      <c r="A94" s="62">
        <f t="shared" si="5"/>
        <v>93</v>
      </c>
      <c r="B94" s="63" t="s">
        <v>9</v>
      </c>
      <c r="C94" s="14"/>
      <c r="D94" s="14"/>
      <c r="E94" s="15"/>
      <c r="F94" s="62" t="str">
        <f t="shared" si="9"/>
        <v/>
      </c>
      <c r="G94" s="62" t="str">
        <f t="shared" si="6"/>
        <v/>
      </c>
      <c r="H94" s="12" t="str">
        <f>IF(ISERROR(VLOOKUP(L94,'RefNo Measure List'!$B$2:$E$43,2,FALSE)),"",VLOOKUP(L94,'RefNo Measure List'!$B$2:$E$43,2,FALSE))</f>
        <v/>
      </c>
      <c r="I94" s="32" t="str">
        <f>IF(ISERROR(VLOOKUP(K94,'RefNo Measure List'!$A$2:$E$43,5,FALSE)),"",VLOOKUP(K94,'RefNo Measure List'!$A$2:$E$43,5,FALSE))</f>
        <v/>
      </c>
      <c r="J94" s="14"/>
      <c r="K94" s="14"/>
      <c r="L94" s="33" t="str">
        <f>IF(ISERROR(VLOOKUP(K94,'RefNo Measure List'!$A$1:$E$43,2,FALSE)),"",VLOOKUP(K94,'RefNo Measure List'!$A$1:$C$43,2,FALSE))</f>
        <v/>
      </c>
      <c r="M94" s="81"/>
      <c r="N94" s="82" t="e">
        <f>IF((B94)="State Low Income",M94*(VLOOKUP(L94,'RefNo Measure List'!$B$2:$J$43,9,FALSE)),"")</f>
        <v>#N/A</v>
      </c>
      <c r="O94" s="31"/>
      <c r="P94" s="64" t="b">
        <f t="shared" si="7"/>
        <v>0</v>
      </c>
      <c r="Q94" s="64" t="b">
        <f t="shared" si="8"/>
        <v>0</v>
      </c>
    </row>
    <row r="95" spans="1:17" ht="15">
      <c r="A95" s="62">
        <f t="shared" si="5"/>
        <v>94</v>
      </c>
      <c r="B95" s="63" t="s">
        <v>9</v>
      </c>
      <c r="C95" s="14"/>
      <c r="D95" s="14"/>
      <c r="E95" s="15"/>
      <c r="F95" s="62" t="str">
        <f t="shared" si="9"/>
        <v/>
      </c>
      <c r="G95" s="62" t="str">
        <f t="shared" si="6"/>
        <v/>
      </c>
      <c r="H95" s="12" t="str">
        <f>IF(ISERROR(VLOOKUP(L95,'RefNo Measure List'!$B$2:$E$43,2,FALSE)),"",VLOOKUP(L95,'RefNo Measure List'!$B$2:$E$43,2,FALSE))</f>
        <v/>
      </c>
      <c r="I95" s="32" t="str">
        <f>IF(ISERROR(VLOOKUP(K95,'RefNo Measure List'!$A$2:$E$43,5,FALSE)),"",VLOOKUP(K95,'RefNo Measure List'!$A$2:$E$43,5,FALSE))</f>
        <v/>
      </c>
      <c r="J95" s="14"/>
      <c r="K95" s="14"/>
      <c r="L95" s="33" t="str">
        <f>IF(ISERROR(VLOOKUP(K95,'RefNo Measure List'!$A$1:$E$43,2,FALSE)),"",VLOOKUP(K95,'RefNo Measure List'!$A$1:$C$43,2,FALSE))</f>
        <v/>
      </c>
      <c r="M95" s="81"/>
      <c r="N95" s="82" t="e">
        <f>IF((B95)="State Low Income",M95*(VLOOKUP(L95,'RefNo Measure List'!$B$2:$J$43,9,FALSE)),"")</f>
        <v>#N/A</v>
      </c>
      <c r="O95" s="31"/>
      <c r="P95" s="64" t="b">
        <f t="shared" si="7"/>
        <v>0</v>
      </c>
      <c r="Q95" s="64" t="b">
        <f t="shared" si="8"/>
        <v>0</v>
      </c>
    </row>
    <row r="96" spans="1:17" ht="15">
      <c r="A96" s="62">
        <f t="shared" si="5"/>
        <v>95</v>
      </c>
      <c r="B96" s="63" t="s">
        <v>9</v>
      </c>
      <c r="C96" s="14"/>
      <c r="D96" s="14"/>
      <c r="E96" s="15"/>
      <c r="F96" s="62" t="str">
        <f t="shared" si="9"/>
        <v/>
      </c>
      <c r="G96" s="62" t="str">
        <f t="shared" si="6"/>
        <v/>
      </c>
      <c r="H96" s="12" t="str">
        <f>IF(ISERROR(VLOOKUP(L96,'RefNo Measure List'!$B$2:$E$43,2,FALSE)),"",VLOOKUP(L96,'RefNo Measure List'!$B$2:$E$43,2,FALSE))</f>
        <v/>
      </c>
      <c r="I96" s="32" t="str">
        <f>IF(ISERROR(VLOOKUP(K96,'RefNo Measure List'!$A$2:$E$43,5,FALSE)),"",VLOOKUP(K96,'RefNo Measure List'!$A$2:$E$43,5,FALSE))</f>
        <v/>
      </c>
      <c r="J96" s="14"/>
      <c r="K96" s="14"/>
      <c r="L96" s="33" t="str">
        <f>IF(ISERROR(VLOOKUP(K96,'RefNo Measure List'!$A$1:$E$43,2,FALSE)),"",VLOOKUP(K96,'RefNo Measure List'!$A$1:$C$43,2,FALSE))</f>
        <v/>
      </c>
      <c r="M96" s="81"/>
      <c r="N96" s="82" t="e">
        <f>IF((B96)="State Low Income",M96*(VLOOKUP(L96,'RefNo Measure List'!$B$2:$J$43,9,FALSE)),"")</f>
        <v>#N/A</v>
      </c>
      <c r="O96" s="31"/>
      <c r="P96" s="64" t="b">
        <f t="shared" si="7"/>
        <v>0</v>
      </c>
      <c r="Q96" s="64" t="b">
        <f t="shared" si="8"/>
        <v>0</v>
      </c>
    </row>
    <row r="97" spans="1:17" ht="15">
      <c r="A97" s="62">
        <f t="shared" si="5"/>
        <v>96</v>
      </c>
      <c r="B97" s="63" t="s">
        <v>9</v>
      </c>
      <c r="C97" s="14"/>
      <c r="D97" s="14"/>
      <c r="E97" s="15"/>
      <c r="F97" s="62" t="str">
        <f t="shared" si="9"/>
        <v/>
      </c>
      <c r="G97" s="62" t="str">
        <f t="shared" si="6"/>
        <v/>
      </c>
      <c r="H97" s="12" t="str">
        <f>IF(ISERROR(VLOOKUP(L97,'RefNo Measure List'!$B$2:$E$43,2,FALSE)),"",VLOOKUP(L97,'RefNo Measure List'!$B$2:$E$43,2,FALSE))</f>
        <v/>
      </c>
      <c r="I97" s="32" t="str">
        <f>IF(ISERROR(VLOOKUP(K97,'RefNo Measure List'!$A$2:$E$43,5,FALSE)),"",VLOOKUP(K97,'RefNo Measure List'!$A$2:$E$43,5,FALSE))</f>
        <v/>
      </c>
      <c r="J97" s="14"/>
      <c r="K97" s="14"/>
      <c r="L97" s="33" t="str">
        <f>IF(ISERROR(VLOOKUP(K97,'RefNo Measure List'!$A$1:$E$43,2,FALSE)),"",VLOOKUP(K97,'RefNo Measure List'!$A$1:$C$43,2,FALSE))</f>
        <v/>
      </c>
      <c r="M97" s="81"/>
      <c r="N97" s="82" t="e">
        <f>IF((B97)="State Low Income",M97*(VLOOKUP(L97,'RefNo Measure List'!$B$2:$J$43,9,FALSE)),"")</f>
        <v>#N/A</v>
      </c>
      <c r="O97" s="31"/>
      <c r="P97" s="64" t="b">
        <f t="shared" si="7"/>
        <v>0</v>
      </c>
      <c r="Q97" s="64" t="b">
        <f t="shared" si="8"/>
        <v>0</v>
      </c>
    </row>
    <row r="98" spans="1:17" ht="15">
      <c r="A98" s="62">
        <f t="shared" si="5"/>
        <v>97</v>
      </c>
      <c r="B98" s="63" t="s">
        <v>9</v>
      </c>
      <c r="C98" s="14"/>
      <c r="D98" s="14"/>
      <c r="E98" s="15"/>
      <c r="F98" s="62" t="str">
        <f t="shared" si="9"/>
        <v/>
      </c>
      <c r="G98" s="62" t="str">
        <f t="shared" si="6"/>
        <v/>
      </c>
      <c r="H98" s="12" t="str">
        <f>IF(ISERROR(VLOOKUP(L98,'RefNo Measure List'!$B$2:$E$43,2,FALSE)),"",VLOOKUP(L98,'RefNo Measure List'!$B$2:$E$43,2,FALSE))</f>
        <v/>
      </c>
      <c r="I98" s="32" t="str">
        <f>IF(ISERROR(VLOOKUP(K98,'RefNo Measure List'!$A$2:$E$43,5,FALSE)),"",VLOOKUP(K98,'RefNo Measure List'!$A$2:$E$43,5,FALSE))</f>
        <v/>
      </c>
      <c r="J98" s="14"/>
      <c r="K98" s="14"/>
      <c r="L98" s="33" t="str">
        <f>IF(ISERROR(VLOOKUP(K98,'RefNo Measure List'!$A$1:$E$43,2,FALSE)),"",VLOOKUP(K98,'RefNo Measure List'!$A$1:$C$43,2,FALSE))</f>
        <v/>
      </c>
      <c r="M98" s="81"/>
      <c r="N98" s="82" t="e">
        <f>IF((B98)="State Low Income",M98*(VLOOKUP(L98,'RefNo Measure List'!$B$2:$J$43,9,FALSE)),"")</f>
        <v>#N/A</v>
      </c>
      <c r="O98" s="31"/>
      <c r="P98" s="64" t="b">
        <f t="shared" si="7"/>
        <v>0</v>
      </c>
      <c r="Q98" s="64" t="b">
        <f t="shared" si="8"/>
        <v>0</v>
      </c>
    </row>
    <row r="99" spans="1:17" ht="15">
      <c r="A99" s="62">
        <f t="shared" si="5"/>
        <v>98</v>
      </c>
      <c r="B99" s="63" t="s">
        <v>9</v>
      </c>
      <c r="C99" s="14"/>
      <c r="D99" s="14"/>
      <c r="E99" s="15"/>
      <c r="F99" s="62" t="str">
        <f t="shared" si="9"/>
        <v/>
      </c>
      <c r="G99" s="62" t="str">
        <f t="shared" si="6"/>
        <v/>
      </c>
      <c r="H99" s="12" t="str">
        <f>IF(ISERROR(VLOOKUP(L99,'RefNo Measure List'!$B$2:$E$43,2,FALSE)),"",VLOOKUP(L99,'RefNo Measure List'!$B$2:$E$43,2,FALSE))</f>
        <v/>
      </c>
      <c r="I99" s="32" t="str">
        <f>IF(ISERROR(VLOOKUP(K99,'RefNo Measure List'!$A$2:$E$43,5,FALSE)),"",VLOOKUP(K99,'RefNo Measure List'!$A$2:$E$43,5,FALSE))</f>
        <v/>
      </c>
      <c r="J99" s="14"/>
      <c r="K99" s="14"/>
      <c r="L99" s="33" t="str">
        <f>IF(ISERROR(VLOOKUP(K99,'RefNo Measure List'!$A$1:$E$43,2,FALSE)),"",VLOOKUP(K99,'RefNo Measure List'!$A$1:$C$43,2,FALSE))</f>
        <v/>
      </c>
      <c r="M99" s="81"/>
      <c r="N99" s="82" t="e">
        <f>IF((B99)="State Low Income",M99*(VLOOKUP(L99,'RefNo Measure List'!$B$2:$J$43,9,FALSE)),"")</f>
        <v>#N/A</v>
      </c>
      <c r="O99" s="31"/>
      <c r="P99" s="64" t="b">
        <f t="shared" si="7"/>
        <v>0</v>
      </c>
      <c r="Q99" s="64" t="b">
        <f t="shared" si="8"/>
        <v>0</v>
      </c>
    </row>
    <row r="100" spans="1:17" ht="15">
      <c r="A100" s="62">
        <f t="shared" si="5"/>
        <v>99</v>
      </c>
      <c r="B100" s="63" t="s">
        <v>9</v>
      </c>
      <c r="C100" s="14"/>
      <c r="D100" s="14"/>
      <c r="E100" s="15"/>
      <c r="F100" s="62" t="str">
        <f t="shared" si="9"/>
        <v/>
      </c>
      <c r="G100" s="62" t="str">
        <f t="shared" si="6"/>
        <v/>
      </c>
      <c r="H100" s="12" t="str">
        <f>IF(ISERROR(VLOOKUP(L100,'RefNo Measure List'!$B$2:$E$43,2,FALSE)),"",VLOOKUP(L100,'RefNo Measure List'!$B$2:$E$43,2,FALSE))</f>
        <v/>
      </c>
      <c r="I100" s="32" t="str">
        <f>IF(ISERROR(VLOOKUP(K100,'RefNo Measure List'!$A$2:$E$43,5,FALSE)),"",VLOOKUP(K100,'RefNo Measure List'!$A$2:$E$43,5,FALSE))</f>
        <v/>
      </c>
      <c r="J100" s="14"/>
      <c r="K100" s="14"/>
      <c r="L100" s="33" t="str">
        <f>IF(ISERROR(VLOOKUP(K100,'RefNo Measure List'!$A$1:$E$43,2,FALSE)),"",VLOOKUP(K100,'RefNo Measure List'!$A$1:$C$43,2,FALSE))</f>
        <v/>
      </c>
      <c r="M100" s="81"/>
      <c r="N100" s="82" t="e">
        <f>IF((B100)="State Low Income",M100*(VLOOKUP(L100,'RefNo Measure List'!$B$2:$J$43,9,FALSE)),"")</f>
        <v>#N/A</v>
      </c>
      <c r="O100" s="31"/>
      <c r="P100" s="64" t="b">
        <f t="shared" si="7"/>
        <v>0</v>
      </c>
      <c r="Q100" s="64" t="b">
        <f t="shared" si="8"/>
        <v>0</v>
      </c>
    </row>
    <row r="101" spans="1:17" ht="15">
      <c r="A101" s="62">
        <f t="shared" si="5"/>
        <v>100</v>
      </c>
      <c r="B101" s="63" t="s">
        <v>9</v>
      </c>
      <c r="C101" s="14"/>
      <c r="D101" s="14"/>
      <c r="E101" s="15"/>
      <c r="F101" s="62" t="str">
        <f t="shared" si="9"/>
        <v/>
      </c>
      <c r="G101" s="62" t="str">
        <f t="shared" si="6"/>
        <v/>
      </c>
      <c r="H101" s="12" t="str">
        <f>IF(ISERROR(VLOOKUP(L101,'RefNo Measure List'!$B$2:$E$43,2,FALSE)),"",VLOOKUP(L101,'RefNo Measure List'!$B$2:$E$43,2,FALSE))</f>
        <v/>
      </c>
      <c r="I101" s="32" t="str">
        <f>IF(ISERROR(VLOOKUP(K101,'RefNo Measure List'!$A$2:$E$43,5,FALSE)),"",VLOOKUP(K101,'RefNo Measure List'!$A$2:$E$43,5,FALSE))</f>
        <v/>
      </c>
      <c r="J101" s="14"/>
      <c r="K101" s="14"/>
      <c r="L101" s="33" t="str">
        <f>IF(ISERROR(VLOOKUP(K101,'RefNo Measure List'!$A$1:$E$43,2,FALSE)),"",VLOOKUP(K101,'RefNo Measure List'!$A$1:$C$43,2,FALSE))</f>
        <v/>
      </c>
      <c r="M101" s="81"/>
      <c r="N101" s="82" t="e">
        <f>IF((B101)="State Low Income",M101*(VLOOKUP(L101,'RefNo Measure List'!$B$2:$J$43,9,FALSE)),"")</f>
        <v>#N/A</v>
      </c>
      <c r="O101" s="31"/>
      <c r="P101" s="64" t="b">
        <f t="shared" si="7"/>
        <v>0</v>
      </c>
      <c r="Q101" s="64" t="b">
        <f t="shared" si="8"/>
        <v>0</v>
      </c>
    </row>
    <row r="102" spans="1:17" ht="15">
      <c r="A102" s="62">
        <f t="shared" si="5"/>
        <v>101</v>
      </c>
      <c r="B102" s="63" t="s">
        <v>9</v>
      </c>
      <c r="C102" s="14"/>
      <c r="D102" s="14"/>
      <c r="E102" s="15"/>
      <c r="F102" s="62" t="str">
        <f t="shared" si="9"/>
        <v/>
      </c>
      <c r="G102" s="62" t="str">
        <f t="shared" si="6"/>
        <v/>
      </c>
      <c r="H102" s="12" t="str">
        <f>IF(ISERROR(VLOOKUP(L102,'RefNo Measure List'!$B$2:$E$43,2,FALSE)),"",VLOOKUP(L102,'RefNo Measure List'!$B$2:$E$43,2,FALSE))</f>
        <v/>
      </c>
      <c r="I102" s="32" t="str">
        <f>IF(ISERROR(VLOOKUP(K102,'RefNo Measure List'!$A$2:$E$43,5,FALSE)),"",VLOOKUP(K102,'RefNo Measure List'!$A$2:$E$43,5,FALSE))</f>
        <v/>
      </c>
      <c r="J102" s="14"/>
      <c r="K102" s="14"/>
      <c r="L102" s="33" t="str">
        <f>IF(ISERROR(VLOOKUP(K102,'RefNo Measure List'!$A$1:$E$43,2,FALSE)),"",VLOOKUP(K102,'RefNo Measure List'!$A$1:$C$43,2,FALSE))</f>
        <v/>
      </c>
      <c r="M102" s="81"/>
      <c r="N102" s="82" t="e">
        <f>IF((B102)="State Low Income",M102*(VLOOKUP(L102,'RefNo Measure List'!$B$2:$J$43,9,FALSE)),"")</f>
        <v>#N/A</v>
      </c>
      <c r="O102" s="31"/>
      <c r="P102" s="64" t="b">
        <f t="shared" si="7"/>
        <v>0</v>
      </c>
      <c r="Q102" s="64" t="b">
        <f t="shared" si="8"/>
        <v>0</v>
      </c>
    </row>
    <row r="103" spans="1:17" ht="15">
      <c r="A103" s="62">
        <f t="shared" si="5"/>
        <v>102</v>
      </c>
      <c r="B103" s="63" t="s">
        <v>9</v>
      </c>
      <c r="C103" s="14"/>
      <c r="D103" s="14"/>
      <c r="E103" s="15"/>
      <c r="F103" s="62" t="str">
        <f t="shared" si="9"/>
        <v/>
      </c>
      <c r="G103" s="62" t="str">
        <f t="shared" si="6"/>
        <v/>
      </c>
      <c r="H103" s="12" t="str">
        <f>IF(ISERROR(VLOOKUP(L103,'RefNo Measure List'!$B$2:$E$43,2,FALSE)),"",VLOOKUP(L103,'RefNo Measure List'!$B$2:$E$43,2,FALSE))</f>
        <v/>
      </c>
      <c r="I103" s="32" t="str">
        <f>IF(ISERROR(VLOOKUP(K103,'RefNo Measure List'!$A$2:$E$43,5,FALSE)),"",VLOOKUP(K103,'RefNo Measure List'!$A$2:$E$43,5,FALSE))</f>
        <v/>
      </c>
      <c r="J103" s="14"/>
      <c r="K103" s="14"/>
      <c r="L103" s="33" t="str">
        <f>IF(ISERROR(VLOOKUP(K103,'RefNo Measure List'!$A$1:$E$43,2,FALSE)),"",VLOOKUP(K103,'RefNo Measure List'!$A$1:$C$43,2,FALSE))</f>
        <v/>
      </c>
      <c r="M103" s="81"/>
      <c r="N103" s="82" t="e">
        <f>IF((B103)="State Low Income",M103*(VLOOKUP(L103,'RefNo Measure List'!$B$2:$J$43,9,FALSE)),"")</f>
        <v>#N/A</v>
      </c>
      <c r="O103" s="31"/>
      <c r="P103" s="64" t="b">
        <f t="shared" si="7"/>
        <v>0</v>
      </c>
      <c r="Q103" s="64" t="b">
        <f t="shared" si="8"/>
        <v>0</v>
      </c>
    </row>
    <row r="104" spans="1:17" ht="15">
      <c r="A104" s="62">
        <f t="shared" si="5"/>
        <v>103</v>
      </c>
      <c r="B104" s="63" t="s">
        <v>9</v>
      </c>
      <c r="C104" s="14"/>
      <c r="D104" s="14"/>
      <c r="E104" s="15"/>
      <c r="F104" s="62" t="str">
        <f t="shared" si="9"/>
        <v/>
      </c>
      <c r="G104" s="62" t="str">
        <f t="shared" si="6"/>
        <v/>
      </c>
      <c r="H104" s="12" t="str">
        <f>IF(ISERROR(VLOOKUP(L104,'RefNo Measure List'!$B$2:$E$43,2,FALSE)),"",VLOOKUP(L104,'RefNo Measure List'!$B$2:$E$43,2,FALSE))</f>
        <v/>
      </c>
      <c r="I104" s="32" t="str">
        <f>IF(ISERROR(VLOOKUP(K104,'RefNo Measure List'!$A$2:$E$43,5,FALSE)),"",VLOOKUP(K104,'RefNo Measure List'!$A$2:$E$43,5,FALSE))</f>
        <v/>
      </c>
      <c r="J104" s="14"/>
      <c r="K104" s="14"/>
      <c r="L104" s="33" t="str">
        <f>IF(ISERROR(VLOOKUP(K104,'RefNo Measure List'!$A$1:$E$43,2,FALSE)),"",VLOOKUP(K104,'RefNo Measure List'!$A$1:$C$43,2,FALSE))</f>
        <v/>
      </c>
      <c r="M104" s="81"/>
      <c r="N104" s="82" t="e">
        <f>IF((B104)="State Low Income",M104*(VLOOKUP(L104,'RefNo Measure List'!$B$2:$J$43,9,FALSE)),"")</f>
        <v>#N/A</v>
      </c>
      <c r="O104" s="31"/>
      <c r="P104" s="64" t="b">
        <f t="shared" si="7"/>
        <v>0</v>
      </c>
      <c r="Q104" s="64" t="b">
        <f t="shared" si="8"/>
        <v>0</v>
      </c>
    </row>
    <row r="105" spans="1:17" ht="15">
      <c r="A105" s="62">
        <f t="shared" si="5"/>
        <v>104</v>
      </c>
      <c r="B105" s="63" t="s">
        <v>9</v>
      </c>
      <c r="C105" s="14"/>
      <c r="D105" s="14"/>
      <c r="E105" s="15"/>
      <c r="F105" s="62" t="str">
        <f t="shared" si="9"/>
        <v/>
      </c>
      <c r="G105" s="62" t="str">
        <f t="shared" si="6"/>
        <v/>
      </c>
      <c r="H105" s="12" t="str">
        <f>IF(ISERROR(VLOOKUP(L105,'RefNo Measure List'!$B$2:$E$43,2,FALSE)),"",VLOOKUP(L105,'RefNo Measure List'!$B$2:$E$43,2,FALSE))</f>
        <v/>
      </c>
      <c r="I105" s="32" t="str">
        <f>IF(ISERROR(VLOOKUP(K105,'RefNo Measure List'!$A$2:$E$43,5,FALSE)),"",VLOOKUP(K105,'RefNo Measure List'!$A$2:$E$43,5,FALSE))</f>
        <v/>
      </c>
      <c r="J105" s="14"/>
      <c r="K105" s="14"/>
      <c r="L105" s="33" t="str">
        <f>IF(ISERROR(VLOOKUP(K105,'RefNo Measure List'!$A$1:$E$43,2,FALSE)),"",VLOOKUP(K105,'RefNo Measure List'!$A$1:$C$43,2,FALSE))</f>
        <v/>
      </c>
      <c r="M105" s="81"/>
      <c r="N105" s="82" t="e">
        <f>IF((B105)="State Low Income",M105*(VLOOKUP(L105,'RefNo Measure List'!$B$2:$J$43,9,FALSE)),"")</f>
        <v>#N/A</v>
      </c>
      <c r="O105" s="31"/>
      <c r="P105" s="64" t="b">
        <f t="shared" si="7"/>
        <v>0</v>
      </c>
      <c r="Q105" s="64" t="b">
        <f t="shared" si="8"/>
        <v>0</v>
      </c>
    </row>
    <row r="106" spans="1:17" ht="15">
      <c r="A106" s="62">
        <f t="shared" si="5"/>
        <v>105</v>
      </c>
      <c r="B106" s="63" t="s">
        <v>9</v>
      </c>
      <c r="C106" s="14"/>
      <c r="D106" s="14"/>
      <c r="E106" s="15"/>
      <c r="F106" s="62" t="str">
        <f t="shared" si="9"/>
        <v/>
      </c>
      <c r="G106" s="62" t="str">
        <f t="shared" si="6"/>
        <v/>
      </c>
      <c r="H106" s="12" t="str">
        <f>IF(ISERROR(VLOOKUP(L106,'RefNo Measure List'!$B$2:$E$43,2,FALSE)),"",VLOOKUP(L106,'RefNo Measure List'!$B$2:$E$43,2,FALSE))</f>
        <v/>
      </c>
      <c r="I106" s="32" t="str">
        <f>IF(ISERROR(VLOOKUP(K106,'RefNo Measure List'!$A$2:$E$43,5,FALSE)),"",VLOOKUP(K106,'RefNo Measure List'!$A$2:$E$43,5,FALSE))</f>
        <v/>
      </c>
      <c r="J106" s="14"/>
      <c r="K106" s="14"/>
      <c r="L106" s="33" t="str">
        <f>IF(ISERROR(VLOOKUP(K106,'RefNo Measure List'!$A$1:$E$43,2,FALSE)),"",VLOOKUP(K106,'RefNo Measure List'!$A$1:$C$43,2,FALSE))</f>
        <v/>
      </c>
      <c r="M106" s="81"/>
      <c r="N106" s="82" t="e">
        <f>IF((B106)="State Low Income",M106*(VLOOKUP(L106,'RefNo Measure List'!$B$2:$J$43,9,FALSE)),"")</f>
        <v>#N/A</v>
      </c>
      <c r="O106" s="31"/>
      <c r="P106" s="64" t="b">
        <f t="shared" si="7"/>
        <v>0</v>
      </c>
      <c r="Q106" s="64" t="b">
        <f t="shared" si="8"/>
        <v>0</v>
      </c>
    </row>
    <row r="107" spans="1:17" ht="15">
      <c r="A107" s="62">
        <f t="shared" si="5"/>
        <v>106</v>
      </c>
      <c r="B107" s="63" t="s">
        <v>9</v>
      </c>
      <c r="C107" s="14"/>
      <c r="D107" s="14"/>
      <c r="E107" s="15"/>
      <c r="F107" s="62" t="str">
        <f t="shared" si="9"/>
        <v/>
      </c>
      <c r="G107" s="62" t="str">
        <f t="shared" si="6"/>
        <v/>
      </c>
      <c r="H107" s="12" t="str">
        <f>IF(ISERROR(VLOOKUP(L107,'RefNo Measure List'!$B$2:$E$43,2,FALSE)),"",VLOOKUP(L107,'RefNo Measure List'!$B$2:$E$43,2,FALSE))</f>
        <v/>
      </c>
      <c r="I107" s="32" t="str">
        <f>IF(ISERROR(VLOOKUP(K107,'RefNo Measure List'!$A$2:$E$43,5,FALSE)),"",VLOOKUP(K107,'RefNo Measure List'!$A$2:$E$43,5,FALSE))</f>
        <v/>
      </c>
      <c r="J107" s="14"/>
      <c r="K107" s="14"/>
      <c r="L107" s="33" t="str">
        <f>IF(ISERROR(VLOOKUP(K107,'RefNo Measure List'!$A$1:$E$43,2,FALSE)),"",VLOOKUP(K107,'RefNo Measure List'!$A$1:$C$43,2,FALSE))</f>
        <v/>
      </c>
      <c r="M107" s="81"/>
      <c r="N107" s="82" t="e">
        <f>IF((B107)="State Low Income",M107*(VLOOKUP(L107,'RefNo Measure List'!$B$2:$J$43,9,FALSE)),"")</f>
        <v>#N/A</v>
      </c>
      <c r="O107" s="31"/>
      <c r="P107" s="64" t="b">
        <f t="shared" si="7"/>
        <v>0</v>
      </c>
      <c r="Q107" s="64" t="b">
        <f t="shared" si="8"/>
        <v>0</v>
      </c>
    </row>
    <row r="108" spans="1:17" ht="15">
      <c r="A108" s="62">
        <f t="shared" si="5"/>
        <v>107</v>
      </c>
      <c r="B108" s="63" t="s">
        <v>9</v>
      </c>
      <c r="C108" s="14"/>
      <c r="D108" s="14"/>
      <c r="E108" s="15"/>
      <c r="F108" s="62" t="str">
        <f t="shared" si="9"/>
        <v/>
      </c>
      <c r="G108" s="62" t="str">
        <f t="shared" si="6"/>
        <v/>
      </c>
      <c r="H108" s="12" t="str">
        <f>IF(ISERROR(VLOOKUP(L108,'RefNo Measure List'!$B$2:$E$43,2,FALSE)),"",VLOOKUP(L108,'RefNo Measure List'!$B$2:$E$43,2,FALSE))</f>
        <v/>
      </c>
      <c r="I108" s="32" t="str">
        <f>IF(ISERROR(VLOOKUP(K108,'RefNo Measure List'!$A$2:$E$43,5,FALSE)),"",VLOOKUP(K108,'RefNo Measure List'!$A$2:$E$43,5,FALSE))</f>
        <v/>
      </c>
      <c r="J108" s="14"/>
      <c r="K108" s="14"/>
      <c r="L108" s="33" t="str">
        <f>IF(ISERROR(VLOOKUP(K108,'RefNo Measure List'!$A$1:$E$43,2,FALSE)),"",VLOOKUP(K108,'RefNo Measure List'!$A$1:$C$43,2,FALSE))</f>
        <v/>
      </c>
      <c r="M108" s="81"/>
      <c r="N108" s="82" t="e">
        <f>IF((B108)="State Low Income",M108*(VLOOKUP(L108,'RefNo Measure List'!$B$2:$J$43,9,FALSE)),"")</f>
        <v>#N/A</v>
      </c>
      <c r="O108" s="31"/>
      <c r="P108" s="64" t="b">
        <f t="shared" si="7"/>
        <v>0</v>
      </c>
      <c r="Q108" s="64" t="b">
        <f t="shared" si="8"/>
        <v>0</v>
      </c>
    </row>
    <row r="109" spans="1:17" ht="15">
      <c r="A109" s="62">
        <f t="shared" si="5"/>
        <v>108</v>
      </c>
      <c r="B109" s="63" t="s">
        <v>9</v>
      </c>
      <c r="C109" s="14"/>
      <c r="D109" s="14"/>
      <c r="E109" s="15"/>
      <c r="F109" s="62" t="str">
        <f t="shared" si="9"/>
        <v/>
      </c>
      <c r="G109" s="62" t="str">
        <f t="shared" si="6"/>
        <v/>
      </c>
      <c r="H109" s="12" t="str">
        <f>IF(ISERROR(VLOOKUP(L109,'RefNo Measure List'!$B$2:$E$43,2,FALSE)),"",VLOOKUP(L109,'RefNo Measure List'!$B$2:$E$43,2,FALSE))</f>
        <v/>
      </c>
      <c r="I109" s="32" t="str">
        <f>IF(ISERROR(VLOOKUP(K109,'RefNo Measure List'!$A$2:$E$43,5,FALSE)),"",VLOOKUP(K109,'RefNo Measure List'!$A$2:$E$43,5,FALSE))</f>
        <v/>
      </c>
      <c r="J109" s="14"/>
      <c r="K109" s="14"/>
      <c r="L109" s="33" t="str">
        <f>IF(ISERROR(VLOOKUP(K109,'RefNo Measure List'!$A$1:$E$43,2,FALSE)),"",VLOOKUP(K109,'RefNo Measure List'!$A$1:$C$43,2,FALSE))</f>
        <v/>
      </c>
      <c r="M109" s="81"/>
      <c r="N109" s="82" t="e">
        <f>IF((B109)="State Low Income",M109*(VLOOKUP(L109,'RefNo Measure List'!$B$2:$J$43,9,FALSE)),"")</f>
        <v>#N/A</v>
      </c>
      <c r="O109" s="31"/>
      <c r="P109" s="64" t="b">
        <f t="shared" si="7"/>
        <v>0</v>
      </c>
      <c r="Q109" s="64" t="b">
        <f t="shared" si="8"/>
        <v>0</v>
      </c>
    </row>
    <row r="110" spans="1:17" ht="15">
      <c r="A110" s="62">
        <f t="shared" si="5"/>
        <v>109</v>
      </c>
      <c r="B110" s="63" t="s">
        <v>9</v>
      </c>
      <c r="C110" s="14"/>
      <c r="D110" s="14"/>
      <c r="E110" s="15"/>
      <c r="F110" s="62" t="str">
        <f t="shared" si="9"/>
        <v/>
      </c>
      <c r="G110" s="62" t="str">
        <f t="shared" si="6"/>
        <v/>
      </c>
      <c r="H110" s="12" t="str">
        <f>IF(ISERROR(VLOOKUP(L110,'RefNo Measure List'!$B$2:$E$43,2,FALSE)),"",VLOOKUP(L110,'RefNo Measure List'!$B$2:$E$43,2,FALSE))</f>
        <v/>
      </c>
      <c r="I110" s="32" t="str">
        <f>IF(ISERROR(VLOOKUP(K110,'RefNo Measure List'!$A$2:$E$43,5,FALSE)),"",VLOOKUP(K110,'RefNo Measure List'!$A$2:$E$43,5,FALSE))</f>
        <v/>
      </c>
      <c r="J110" s="14"/>
      <c r="K110" s="14"/>
      <c r="L110" s="33" t="str">
        <f>IF(ISERROR(VLOOKUP(K110,'RefNo Measure List'!$A$1:$E$43,2,FALSE)),"",VLOOKUP(K110,'RefNo Measure List'!$A$1:$C$43,2,FALSE))</f>
        <v/>
      </c>
      <c r="M110" s="81"/>
      <c r="N110" s="82" t="e">
        <f>IF((B110)="State Low Income",M110*(VLOOKUP(L110,'RefNo Measure List'!$B$2:$J$43,9,FALSE)),"")</f>
        <v>#N/A</v>
      </c>
      <c r="O110" s="31"/>
      <c r="P110" s="64" t="b">
        <f t="shared" si="7"/>
        <v>0</v>
      </c>
      <c r="Q110" s="64" t="b">
        <f t="shared" si="8"/>
        <v>0</v>
      </c>
    </row>
    <row r="111" spans="1:17" ht="15">
      <c r="A111" s="62">
        <f t="shared" si="5"/>
        <v>110</v>
      </c>
      <c r="B111" s="63" t="s">
        <v>9</v>
      </c>
      <c r="C111" s="14"/>
      <c r="D111" s="14"/>
      <c r="E111" s="15"/>
      <c r="F111" s="62" t="str">
        <f t="shared" si="9"/>
        <v/>
      </c>
      <c r="G111" s="62" t="str">
        <f t="shared" si="6"/>
        <v/>
      </c>
      <c r="H111" s="12" t="str">
        <f>IF(ISERROR(VLOOKUP(L111,'RefNo Measure List'!$B$2:$E$43,2,FALSE)),"",VLOOKUP(L111,'RefNo Measure List'!$B$2:$E$43,2,FALSE))</f>
        <v/>
      </c>
      <c r="I111" s="32" t="str">
        <f>IF(ISERROR(VLOOKUP(K111,'RefNo Measure List'!$A$2:$E$43,5,FALSE)),"",VLOOKUP(K111,'RefNo Measure List'!$A$2:$E$43,5,FALSE))</f>
        <v/>
      </c>
      <c r="J111" s="14"/>
      <c r="K111" s="14"/>
      <c r="L111" s="33" t="str">
        <f>IF(ISERROR(VLOOKUP(K111,'RefNo Measure List'!$A$1:$E$43,2,FALSE)),"",VLOOKUP(K111,'RefNo Measure List'!$A$1:$C$43,2,FALSE))</f>
        <v/>
      </c>
      <c r="M111" s="81"/>
      <c r="N111" s="82" t="e">
        <f>IF((B111)="State Low Income",M111*(VLOOKUP(L111,'RefNo Measure List'!$B$2:$J$43,9,FALSE)),"")</f>
        <v>#N/A</v>
      </c>
      <c r="O111" s="31"/>
      <c r="P111" s="64" t="b">
        <f t="shared" si="7"/>
        <v>0</v>
      </c>
      <c r="Q111" s="64" t="b">
        <f t="shared" si="8"/>
        <v>0</v>
      </c>
    </row>
    <row r="112" spans="1:17" ht="15">
      <c r="A112" s="62">
        <f t="shared" si="5"/>
        <v>111</v>
      </c>
      <c r="B112" s="63" t="s">
        <v>9</v>
      </c>
      <c r="C112" s="14"/>
      <c r="D112" s="14"/>
      <c r="E112" s="15"/>
      <c r="F112" s="62" t="str">
        <f t="shared" si="9"/>
        <v/>
      </c>
      <c r="G112" s="62" t="str">
        <f t="shared" si="6"/>
        <v/>
      </c>
      <c r="H112" s="12" t="str">
        <f>IF(ISERROR(VLOOKUP(L112,'RefNo Measure List'!$B$2:$E$43,2,FALSE)),"",VLOOKUP(L112,'RefNo Measure List'!$B$2:$E$43,2,FALSE))</f>
        <v/>
      </c>
      <c r="I112" s="32" t="str">
        <f>IF(ISERROR(VLOOKUP(K112,'RefNo Measure List'!$A$2:$E$43,5,FALSE)),"",VLOOKUP(K112,'RefNo Measure List'!$A$2:$E$43,5,FALSE))</f>
        <v/>
      </c>
      <c r="J112" s="14"/>
      <c r="K112" s="14"/>
      <c r="L112" s="33" t="str">
        <f>IF(ISERROR(VLOOKUP(K112,'RefNo Measure List'!$A$1:$E$43,2,FALSE)),"",VLOOKUP(K112,'RefNo Measure List'!$A$1:$C$43,2,FALSE))</f>
        <v/>
      </c>
      <c r="M112" s="81"/>
      <c r="N112" s="82" t="e">
        <f>IF((B112)="State Low Income",M112*(VLOOKUP(L112,'RefNo Measure List'!$B$2:$J$43,9,FALSE)),"")</f>
        <v>#N/A</v>
      </c>
      <c r="O112" s="31"/>
      <c r="P112" s="64" t="b">
        <f t="shared" si="7"/>
        <v>0</v>
      </c>
      <c r="Q112" s="64" t="b">
        <f t="shared" si="8"/>
        <v>0</v>
      </c>
    </row>
    <row r="113" spans="1:17" ht="15">
      <c r="A113" s="62">
        <f t="shared" si="5"/>
        <v>112</v>
      </c>
      <c r="B113" s="63" t="s">
        <v>9</v>
      </c>
      <c r="C113" s="14"/>
      <c r="D113" s="14"/>
      <c r="E113" s="15"/>
      <c r="F113" s="62" t="str">
        <f t="shared" si="9"/>
        <v/>
      </c>
      <c r="G113" s="62" t="str">
        <f t="shared" si="6"/>
        <v/>
      </c>
      <c r="H113" s="12" t="str">
        <f>IF(ISERROR(VLOOKUP(L113,'RefNo Measure List'!$B$2:$E$43,2,FALSE)),"",VLOOKUP(L113,'RefNo Measure List'!$B$2:$E$43,2,FALSE))</f>
        <v/>
      </c>
      <c r="I113" s="32" t="str">
        <f>IF(ISERROR(VLOOKUP(K113,'RefNo Measure List'!$A$2:$E$43,5,FALSE)),"",VLOOKUP(K113,'RefNo Measure List'!$A$2:$E$43,5,FALSE))</f>
        <v/>
      </c>
      <c r="J113" s="14"/>
      <c r="K113" s="14"/>
      <c r="L113" s="33" t="str">
        <f>IF(ISERROR(VLOOKUP(K113,'RefNo Measure List'!$A$1:$E$43,2,FALSE)),"",VLOOKUP(K113,'RefNo Measure List'!$A$1:$C$43,2,FALSE))</f>
        <v/>
      </c>
      <c r="M113" s="81"/>
      <c r="N113" s="82" t="e">
        <f>IF((B113)="State Low Income",M113*(VLOOKUP(L113,'RefNo Measure List'!$B$2:$J$43,9,FALSE)),"")</f>
        <v>#N/A</v>
      </c>
      <c r="O113" s="31"/>
      <c r="P113" s="64" t="b">
        <f t="shared" si="7"/>
        <v>0</v>
      </c>
      <c r="Q113" s="64" t="b">
        <f t="shared" si="8"/>
        <v>0</v>
      </c>
    </row>
    <row r="114" spans="1:17" ht="15">
      <c r="A114" s="62">
        <f t="shared" si="5"/>
        <v>113</v>
      </c>
      <c r="B114" s="63" t="s">
        <v>9</v>
      </c>
      <c r="C114" s="14"/>
      <c r="D114" s="14"/>
      <c r="E114" s="15"/>
      <c r="F114" s="62" t="str">
        <f t="shared" si="9"/>
        <v/>
      </c>
      <c r="G114" s="62" t="str">
        <f t="shared" si="6"/>
        <v/>
      </c>
      <c r="H114" s="12" t="str">
        <f>IF(ISERROR(VLOOKUP(L114,'RefNo Measure List'!$B$2:$E$43,2,FALSE)),"",VLOOKUP(L114,'RefNo Measure List'!$B$2:$E$43,2,FALSE))</f>
        <v/>
      </c>
      <c r="I114" s="32" t="str">
        <f>IF(ISERROR(VLOOKUP(K114,'RefNo Measure List'!$A$2:$E$43,5,FALSE)),"",VLOOKUP(K114,'RefNo Measure List'!$A$2:$E$43,5,FALSE))</f>
        <v/>
      </c>
      <c r="J114" s="14"/>
      <c r="K114" s="14"/>
      <c r="L114" s="33" t="str">
        <f>IF(ISERROR(VLOOKUP(K114,'RefNo Measure List'!$A$1:$E$43,2,FALSE)),"",VLOOKUP(K114,'RefNo Measure List'!$A$1:$C$43,2,FALSE))</f>
        <v/>
      </c>
      <c r="M114" s="81"/>
      <c r="N114" s="82" t="e">
        <f>IF((B114)="State Low Income",M114*(VLOOKUP(L114,'RefNo Measure List'!$B$2:$J$43,9,FALSE)),"")</f>
        <v>#N/A</v>
      </c>
      <c r="O114" s="31"/>
      <c r="P114" s="64" t="b">
        <f t="shared" si="7"/>
        <v>0</v>
      </c>
      <c r="Q114" s="64" t="b">
        <f t="shared" si="8"/>
        <v>0</v>
      </c>
    </row>
    <row r="115" spans="1:17" ht="15">
      <c r="A115" s="62">
        <f t="shared" si="5"/>
        <v>114</v>
      </c>
      <c r="B115" s="63" t="s">
        <v>9</v>
      </c>
      <c r="C115" s="14"/>
      <c r="D115" s="14"/>
      <c r="E115" s="15"/>
      <c r="F115" s="62" t="str">
        <f t="shared" si="9"/>
        <v/>
      </c>
      <c r="G115" s="62" t="str">
        <f t="shared" si="6"/>
        <v/>
      </c>
      <c r="H115" s="12" t="str">
        <f>IF(ISERROR(VLOOKUP(L115,'RefNo Measure List'!$B$2:$E$43,2,FALSE)),"",VLOOKUP(L115,'RefNo Measure List'!$B$2:$E$43,2,FALSE))</f>
        <v/>
      </c>
      <c r="I115" s="32" t="str">
        <f>IF(ISERROR(VLOOKUP(K115,'RefNo Measure List'!$A$2:$E$43,5,FALSE)),"",VLOOKUP(K115,'RefNo Measure List'!$A$2:$E$43,5,FALSE))</f>
        <v/>
      </c>
      <c r="J115" s="14"/>
      <c r="K115" s="14"/>
      <c r="L115" s="33" t="str">
        <f>IF(ISERROR(VLOOKUP(K115,'RefNo Measure List'!$A$1:$E$43,2,FALSE)),"",VLOOKUP(K115,'RefNo Measure List'!$A$1:$C$43,2,FALSE))</f>
        <v/>
      </c>
      <c r="M115" s="81"/>
      <c r="N115" s="82" t="e">
        <f>IF((B115)="State Low Income",M115*(VLOOKUP(L115,'RefNo Measure List'!$B$2:$J$43,9,FALSE)),"")</f>
        <v>#N/A</v>
      </c>
      <c r="O115" s="31"/>
      <c r="P115" s="64" t="b">
        <f t="shared" si="7"/>
        <v>0</v>
      </c>
      <c r="Q115" s="64" t="b">
        <f t="shared" si="8"/>
        <v>0</v>
      </c>
    </row>
    <row r="116" spans="1:17" ht="15">
      <c r="A116" s="62">
        <f t="shared" si="5"/>
        <v>115</v>
      </c>
      <c r="B116" s="63" t="s">
        <v>9</v>
      </c>
      <c r="C116" s="14"/>
      <c r="D116" s="14"/>
      <c r="E116" s="15"/>
      <c r="F116" s="62" t="str">
        <f t="shared" si="9"/>
        <v/>
      </c>
      <c r="G116" s="62" t="str">
        <f t="shared" si="6"/>
        <v/>
      </c>
      <c r="H116" s="12" t="str">
        <f>IF(ISERROR(VLOOKUP(L116,'RefNo Measure List'!$B$2:$E$43,2,FALSE)),"",VLOOKUP(L116,'RefNo Measure List'!$B$2:$E$43,2,FALSE))</f>
        <v/>
      </c>
      <c r="I116" s="32" t="str">
        <f>IF(ISERROR(VLOOKUP(K116,'RefNo Measure List'!$A$2:$E$43,5,FALSE)),"",VLOOKUP(K116,'RefNo Measure List'!$A$2:$E$43,5,FALSE))</f>
        <v/>
      </c>
      <c r="J116" s="14"/>
      <c r="K116" s="14"/>
      <c r="L116" s="33" t="str">
        <f>IF(ISERROR(VLOOKUP(K116,'RefNo Measure List'!$A$1:$E$43,2,FALSE)),"",VLOOKUP(K116,'RefNo Measure List'!$A$1:$C$43,2,FALSE))</f>
        <v/>
      </c>
      <c r="M116" s="81"/>
      <c r="N116" s="82" t="e">
        <f>IF((B116)="State Low Income",M116*(VLOOKUP(L116,'RefNo Measure List'!$B$2:$J$43,9,FALSE)),"")</f>
        <v>#N/A</v>
      </c>
      <c r="O116" s="31"/>
      <c r="P116" s="64" t="b">
        <f t="shared" si="7"/>
        <v>0</v>
      </c>
      <c r="Q116" s="64" t="b">
        <f t="shared" si="8"/>
        <v>0</v>
      </c>
    </row>
    <row r="117" spans="1:17" ht="15">
      <c r="A117" s="62">
        <f t="shared" si="5"/>
        <v>116</v>
      </c>
      <c r="B117" s="63" t="s">
        <v>9</v>
      </c>
      <c r="C117" s="14"/>
      <c r="D117" s="14"/>
      <c r="E117" s="15"/>
      <c r="F117" s="62" t="str">
        <f t="shared" si="9"/>
        <v/>
      </c>
      <c r="G117" s="62" t="str">
        <f t="shared" si="6"/>
        <v/>
      </c>
      <c r="H117" s="12" t="str">
        <f>IF(ISERROR(VLOOKUP(L117,'RefNo Measure List'!$B$2:$E$43,2,FALSE)),"",VLOOKUP(L117,'RefNo Measure List'!$B$2:$E$43,2,FALSE))</f>
        <v/>
      </c>
      <c r="I117" s="32" t="str">
        <f>IF(ISERROR(VLOOKUP(K117,'RefNo Measure List'!$A$2:$E$43,5,FALSE)),"",VLOOKUP(K117,'RefNo Measure List'!$A$2:$E$43,5,FALSE))</f>
        <v/>
      </c>
      <c r="J117" s="14"/>
      <c r="K117" s="14"/>
      <c r="L117" s="33" t="str">
        <f>IF(ISERROR(VLOOKUP(K117,'RefNo Measure List'!$A$1:$E$43,2,FALSE)),"",VLOOKUP(K117,'RefNo Measure List'!$A$1:$C$43,2,FALSE))</f>
        <v/>
      </c>
      <c r="M117" s="81"/>
      <c r="N117" s="82" t="e">
        <f>IF((B117)="State Low Income",M117*(VLOOKUP(L117,'RefNo Measure List'!$B$2:$J$43,9,FALSE)),"")</f>
        <v>#N/A</v>
      </c>
      <c r="O117" s="31"/>
      <c r="P117" s="64" t="b">
        <f t="shared" si="7"/>
        <v>0</v>
      </c>
      <c r="Q117" s="64" t="b">
        <f t="shared" si="8"/>
        <v>0</v>
      </c>
    </row>
    <row r="118" spans="1:17" ht="15">
      <c r="A118" s="62">
        <f t="shared" si="5"/>
        <v>117</v>
      </c>
      <c r="B118" s="63" t="s">
        <v>9</v>
      </c>
      <c r="C118" s="14"/>
      <c r="D118" s="14"/>
      <c r="E118" s="15"/>
      <c r="F118" s="62" t="str">
        <f t="shared" si="9"/>
        <v/>
      </c>
      <c r="G118" s="62" t="str">
        <f t="shared" si="6"/>
        <v/>
      </c>
      <c r="H118" s="12" t="str">
        <f>IF(ISERROR(VLOOKUP(L118,'RefNo Measure List'!$B$2:$E$43,2,FALSE)),"",VLOOKUP(L118,'RefNo Measure List'!$B$2:$E$43,2,FALSE))</f>
        <v/>
      </c>
      <c r="I118" s="32" t="str">
        <f>IF(ISERROR(VLOOKUP(K118,'RefNo Measure List'!$A$2:$E$43,5,FALSE)),"",VLOOKUP(K118,'RefNo Measure List'!$A$2:$E$43,5,FALSE))</f>
        <v/>
      </c>
      <c r="J118" s="14"/>
      <c r="K118" s="14"/>
      <c r="L118" s="33" t="str">
        <f>IF(ISERROR(VLOOKUP(K118,'RefNo Measure List'!$A$1:$E$43,2,FALSE)),"",VLOOKUP(K118,'RefNo Measure List'!$A$1:$C$43,2,FALSE))</f>
        <v/>
      </c>
      <c r="M118" s="81"/>
      <c r="N118" s="82" t="e">
        <f>IF((B118)="State Low Income",M118*(VLOOKUP(L118,'RefNo Measure List'!$B$2:$J$43,9,FALSE)),"")</f>
        <v>#N/A</v>
      </c>
      <c r="O118" s="31"/>
      <c r="P118" s="64" t="b">
        <f t="shared" si="7"/>
        <v>0</v>
      </c>
      <c r="Q118" s="64" t="b">
        <f t="shared" si="8"/>
        <v>0</v>
      </c>
    </row>
    <row r="119" spans="1:17" ht="15">
      <c r="A119" s="62">
        <f t="shared" si="5"/>
        <v>118</v>
      </c>
      <c r="B119" s="63" t="s">
        <v>9</v>
      </c>
      <c r="C119" s="14"/>
      <c r="D119" s="14"/>
      <c r="E119" s="15"/>
      <c r="F119" s="62" t="str">
        <f t="shared" si="9"/>
        <v/>
      </c>
      <c r="G119" s="62" t="str">
        <f t="shared" si="6"/>
        <v/>
      </c>
      <c r="H119" s="12" t="str">
        <f>IF(ISERROR(VLOOKUP(L119,'RefNo Measure List'!$B$2:$E$43,2,FALSE)),"",VLOOKUP(L119,'RefNo Measure List'!$B$2:$E$43,2,FALSE))</f>
        <v/>
      </c>
      <c r="I119" s="32" t="str">
        <f>IF(ISERROR(VLOOKUP(K119,'RefNo Measure List'!$A$2:$E$43,5,FALSE)),"",VLOOKUP(K119,'RefNo Measure List'!$A$2:$E$43,5,FALSE))</f>
        <v/>
      </c>
      <c r="J119" s="14"/>
      <c r="K119" s="14"/>
      <c r="L119" s="33" t="str">
        <f>IF(ISERROR(VLOOKUP(K119,'RefNo Measure List'!$A$1:$E$43,2,FALSE)),"",VLOOKUP(K119,'RefNo Measure List'!$A$1:$C$43,2,FALSE))</f>
        <v/>
      </c>
      <c r="M119" s="81"/>
      <c r="N119" s="82" t="e">
        <f>IF((B119)="State Low Income",M119*(VLOOKUP(L119,'RefNo Measure List'!$B$2:$J$43,9,FALSE)),"")</f>
        <v>#N/A</v>
      </c>
      <c r="O119" s="31"/>
      <c r="P119" s="64" t="b">
        <f t="shared" si="7"/>
        <v>0</v>
      </c>
      <c r="Q119" s="64" t="b">
        <f t="shared" si="8"/>
        <v>0</v>
      </c>
    </row>
    <row r="120" spans="1:17" ht="15">
      <c r="A120" s="62">
        <f t="shared" si="5"/>
        <v>119</v>
      </c>
      <c r="B120" s="63" t="s">
        <v>9</v>
      </c>
      <c r="C120" s="14"/>
      <c r="D120" s="14"/>
      <c r="E120" s="15"/>
      <c r="F120" s="62" t="str">
        <f t="shared" si="9"/>
        <v/>
      </c>
      <c r="G120" s="62" t="str">
        <f t="shared" si="6"/>
        <v/>
      </c>
      <c r="H120" s="12" t="str">
        <f>IF(ISERROR(VLOOKUP(L120,'RefNo Measure List'!$B$2:$E$43,2,FALSE)),"",VLOOKUP(L120,'RefNo Measure List'!$B$2:$E$43,2,FALSE))</f>
        <v/>
      </c>
      <c r="I120" s="32" t="str">
        <f>IF(ISERROR(VLOOKUP(K120,'RefNo Measure List'!$A$2:$E$43,5,FALSE)),"",VLOOKUP(K120,'RefNo Measure List'!$A$2:$E$43,5,FALSE))</f>
        <v/>
      </c>
      <c r="J120" s="14"/>
      <c r="K120" s="14"/>
      <c r="L120" s="33" t="str">
        <f>IF(ISERROR(VLOOKUP(K120,'RefNo Measure List'!$A$1:$E$43,2,FALSE)),"",VLOOKUP(K120,'RefNo Measure List'!$A$1:$C$43,2,FALSE))</f>
        <v/>
      </c>
      <c r="M120" s="81"/>
      <c r="N120" s="82" t="e">
        <f>IF((B120)="State Low Income",M120*(VLOOKUP(L120,'RefNo Measure List'!$B$2:$J$43,9,FALSE)),"")</f>
        <v>#N/A</v>
      </c>
      <c r="O120" s="31"/>
      <c r="P120" s="64" t="b">
        <f t="shared" si="7"/>
        <v>0</v>
      </c>
      <c r="Q120" s="64" t="b">
        <f t="shared" si="8"/>
        <v>0</v>
      </c>
    </row>
    <row r="121" spans="1:17" ht="15">
      <c r="A121" s="62">
        <f t="shared" si="5"/>
        <v>120</v>
      </c>
      <c r="B121" s="63" t="s">
        <v>9</v>
      </c>
      <c r="C121" s="14"/>
      <c r="D121" s="14"/>
      <c r="E121" s="15"/>
      <c r="F121" s="62" t="str">
        <f t="shared" si="9"/>
        <v/>
      </c>
      <c r="G121" s="62" t="str">
        <f t="shared" si="6"/>
        <v/>
      </c>
      <c r="H121" s="12" t="str">
        <f>IF(ISERROR(VLOOKUP(L121,'RefNo Measure List'!$B$2:$E$43,2,FALSE)),"",VLOOKUP(L121,'RefNo Measure List'!$B$2:$E$43,2,FALSE))</f>
        <v/>
      </c>
      <c r="I121" s="32" t="str">
        <f>IF(ISERROR(VLOOKUP(K121,'RefNo Measure List'!$A$2:$E$43,5,FALSE)),"",VLOOKUP(K121,'RefNo Measure List'!$A$2:$E$43,5,FALSE))</f>
        <v/>
      </c>
      <c r="J121" s="14"/>
      <c r="K121" s="14"/>
      <c r="L121" s="33" t="str">
        <f>IF(ISERROR(VLOOKUP(K121,'RefNo Measure List'!$A$1:$E$43,2,FALSE)),"",VLOOKUP(K121,'RefNo Measure List'!$A$1:$C$43,2,FALSE))</f>
        <v/>
      </c>
      <c r="M121" s="81"/>
      <c r="N121" s="82" t="e">
        <f>IF((B121)="State Low Income",M121*(VLOOKUP(L121,'RefNo Measure List'!$B$2:$J$43,9,FALSE)),"")</f>
        <v>#N/A</v>
      </c>
      <c r="O121" s="31"/>
      <c r="P121" s="64" t="b">
        <f t="shared" si="7"/>
        <v>0</v>
      </c>
      <c r="Q121" s="64" t="b">
        <f t="shared" si="8"/>
        <v>0</v>
      </c>
    </row>
    <row r="122" spans="1:17" ht="15">
      <c r="A122" s="62">
        <f t="shared" si="5"/>
        <v>121</v>
      </c>
      <c r="B122" s="63" t="s">
        <v>9</v>
      </c>
      <c r="C122" s="14"/>
      <c r="D122" s="14"/>
      <c r="E122" s="15"/>
      <c r="F122" s="62" t="str">
        <f t="shared" si="9"/>
        <v/>
      </c>
      <c r="G122" s="62" t="str">
        <f t="shared" si="6"/>
        <v/>
      </c>
      <c r="H122" s="12" t="str">
        <f>IF(ISERROR(VLOOKUP(L122,'RefNo Measure List'!$B$2:$E$43,2,FALSE)),"",VLOOKUP(L122,'RefNo Measure List'!$B$2:$E$43,2,FALSE))</f>
        <v/>
      </c>
      <c r="I122" s="32" t="str">
        <f>IF(ISERROR(VLOOKUP(K122,'RefNo Measure List'!$A$2:$E$43,5,FALSE)),"",VLOOKUP(K122,'RefNo Measure List'!$A$2:$E$43,5,FALSE))</f>
        <v/>
      </c>
      <c r="J122" s="14"/>
      <c r="K122" s="14"/>
      <c r="L122" s="33" t="str">
        <f>IF(ISERROR(VLOOKUP(K122,'RefNo Measure List'!$A$1:$E$43,2,FALSE)),"",VLOOKUP(K122,'RefNo Measure List'!$A$1:$C$43,2,FALSE))</f>
        <v/>
      </c>
      <c r="M122" s="81"/>
      <c r="N122" s="82" t="e">
        <f>IF((B122)="State Low Income",M122*(VLOOKUP(L122,'RefNo Measure List'!$B$2:$J$43,9,FALSE)),"")</f>
        <v>#N/A</v>
      </c>
      <c r="O122" s="31"/>
      <c r="P122" s="64" t="b">
        <f t="shared" si="7"/>
        <v>0</v>
      </c>
      <c r="Q122" s="64" t="b">
        <f t="shared" si="8"/>
        <v>0</v>
      </c>
    </row>
    <row r="123" spans="1:17" ht="15">
      <c r="A123" s="62">
        <f t="shared" si="5"/>
        <v>122</v>
      </c>
      <c r="B123" s="63" t="s">
        <v>9</v>
      </c>
      <c r="C123" s="14"/>
      <c r="D123" s="14"/>
      <c r="E123" s="15"/>
      <c r="F123" s="62" t="str">
        <f t="shared" si="9"/>
        <v/>
      </c>
      <c r="G123" s="62" t="str">
        <f t="shared" si="6"/>
        <v/>
      </c>
      <c r="H123" s="12" t="str">
        <f>IF(ISERROR(VLOOKUP(L123,'RefNo Measure List'!$B$2:$E$43,2,FALSE)),"",VLOOKUP(L123,'RefNo Measure List'!$B$2:$E$43,2,FALSE))</f>
        <v/>
      </c>
      <c r="I123" s="32" t="str">
        <f>IF(ISERROR(VLOOKUP(K123,'RefNo Measure List'!$A$2:$E$43,5,FALSE)),"",VLOOKUP(K123,'RefNo Measure List'!$A$2:$E$43,5,FALSE))</f>
        <v/>
      </c>
      <c r="J123" s="14"/>
      <c r="K123" s="14"/>
      <c r="L123" s="33" t="str">
        <f>IF(ISERROR(VLOOKUP(K123,'RefNo Measure List'!$A$1:$E$43,2,FALSE)),"",VLOOKUP(K123,'RefNo Measure List'!$A$1:$C$43,2,FALSE))</f>
        <v/>
      </c>
      <c r="M123" s="81"/>
      <c r="N123" s="82" t="e">
        <f>IF((B123)="State Low Income",M123*(VLOOKUP(L123,'RefNo Measure List'!$B$2:$J$43,9,FALSE)),"")</f>
        <v>#N/A</v>
      </c>
      <c r="O123" s="31"/>
      <c r="P123" s="64" t="b">
        <f t="shared" si="7"/>
        <v>0</v>
      </c>
      <c r="Q123" s="64" t="b">
        <f t="shared" si="8"/>
        <v>0</v>
      </c>
    </row>
    <row r="124" spans="1:17" ht="15">
      <c r="A124" s="62">
        <f t="shared" si="5"/>
        <v>123</v>
      </c>
      <c r="B124" s="63" t="s">
        <v>9</v>
      </c>
      <c r="C124" s="14"/>
      <c r="D124" s="14"/>
      <c r="E124" s="15"/>
      <c r="F124" s="62" t="str">
        <f t="shared" si="9"/>
        <v/>
      </c>
      <c r="G124" s="62" t="str">
        <f t="shared" si="6"/>
        <v/>
      </c>
      <c r="H124" s="12" t="str">
        <f>IF(ISERROR(VLOOKUP(L124,'RefNo Measure List'!$B$2:$E$43,2,FALSE)),"",VLOOKUP(L124,'RefNo Measure List'!$B$2:$E$43,2,FALSE))</f>
        <v/>
      </c>
      <c r="I124" s="32" t="str">
        <f>IF(ISERROR(VLOOKUP(K124,'RefNo Measure List'!$A$2:$E$43,5,FALSE)),"",VLOOKUP(K124,'RefNo Measure List'!$A$2:$E$43,5,FALSE))</f>
        <v/>
      </c>
      <c r="J124" s="14"/>
      <c r="K124" s="14"/>
      <c r="L124" s="33" t="str">
        <f>IF(ISERROR(VLOOKUP(K124,'RefNo Measure List'!$A$1:$E$43,2,FALSE)),"",VLOOKUP(K124,'RefNo Measure List'!$A$1:$C$43,2,FALSE))</f>
        <v/>
      </c>
      <c r="M124" s="81"/>
      <c r="N124" s="82" t="e">
        <f>IF((B124)="State Low Income",M124*(VLOOKUP(L124,'RefNo Measure List'!$B$2:$J$43,9,FALSE)),"")</f>
        <v>#N/A</v>
      </c>
      <c r="O124" s="31"/>
      <c r="P124" s="64" t="b">
        <f t="shared" si="7"/>
        <v>0</v>
      </c>
      <c r="Q124" s="64" t="b">
        <f t="shared" si="8"/>
        <v>0</v>
      </c>
    </row>
    <row r="125" spans="1:17" ht="15">
      <c r="A125" s="62">
        <f t="shared" si="5"/>
        <v>124</v>
      </c>
      <c r="B125" s="63" t="s">
        <v>9</v>
      </c>
      <c r="C125" s="14"/>
      <c r="D125" s="14"/>
      <c r="E125" s="15"/>
      <c r="F125" s="62" t="str">
        <f t="shared" si="9"/>
        <v/>
      </c>
      <c r="G125" s="62" t="str">
        <f t="shared" si="6"/>
        <v/>
      </c>
      <c r="H125" s="12" t="str">
        <f>IF(ISERROR(VLOOKUP(L125,'RefNo Measure List'!$B$2:$E$43,2,FALSE)),"",VLOOKUP(L125,'RefNo Measure List'!$B$2:$E$43,2,FALSE))</f>
        <v/>
      </c>
      <c r="I125" s="32" t="str">
        <f>IF(ISERROR(VLOOKUP(K125,'RefNo Measure List'!$A$2:$E$43,5,FALSE)),"",VLOOKUP(K125,'RefNo Measure List'!$A$2:$E$43,5,FALSE))</f>
        <v/>
      </c>
      <c r="J125" s="14"/>
      <c r="K125" s="14"/>
      <c r="L125" s="33" t="str">
        <f>IF(ISERROR(VLOOKUP(K125,'RefNo Measure List'!$A$1:$E$43,2,FALSE)),"",VLOOKUP(K125,'RefNo Measure List'!$A$1:$C$43,2,FALSE))</f>
        <v/>
      </c>
      <c r="M125" s="81"/>
      <c r="N125" s="82" t="e">
        <f>IF((B125)="State Low Income",M125*(VLOOKUP(L125,'RefNo Measure List'!$B$2:$J$43,9,FALSE)),"")</f>
        <v>#N/A</v>
      </c>
      <c r="O125" s="31"/>
      <c r="P125" s="64" t="b">
        <f t="shared" si="7"/>
        <v>0</v>
      </c>
      <c r="Q125" s="64" t="b">
        <f t="shared" si="8"/>
        <v>0</v>
      </c>
    </row>
    <row r="126" spans="1:17" ht="15">
      <c r="A126" s="62">
        <f t="shared" si="5"/>
        <v>125</v>
      </c>
      <c r="B126" s="63" t="s">
        <v>9</v>
      </c>
      <c r="C126" s="14"/>
      <c r="D126" s="14"/>
      <c r="E126" s="15"/>
      <c r="F126" s="62" t="str">
        <f t="shared" si="9"/>
        <v/>
      </c>
      <c r="G126" s="62" t="str">
        <f t="shared" si="6"/>
        <v/>
      </c>
      <c r="H126" s="12" t="str">
        <f>IF(ISERROR(VLOOKUP(L126,'RefNo Measure List'!$B$2:$E$43,2,FALSE)),"",VLOOKUP(L126,'RefNo Measure List'!$B$2:$E$43,2,FALSE))</f>
        <v/>
      </c>
      <c r="I126" s="32" t="str">
        <f>IF(ISERROR(VLOOKUP(K126,'RefNo Measure List'!$A$2:$E$43,5,FALSE)),"",VLOOKUP(K126,'RefNo Measure List'!$A$2:$E$43,5,FALSE))</f>
        <v/>
      </c>
      <c r="J126" s="14"/>
      <c r="K126" s="14"/>
      <c r="L126" s="33" t="str">
        <f>IF(ISERROR(VLOOKUP(K126,'RefNo Measure List'!$A$1:$E$43,2,FALSE)),"",VLOOKUP(K126,'RefNo Measure List'!$A$1:$C$43,2,FALSE))</f>
        <v/>
      </c>
      <c r="M126" s="81"/>
      <c r="N126" s="82" t="e">
        <f>IF((B126)="State Low Income",M126*(VLOOKUP(L126,'RefNo Measure List'!$B$2:$J$43,9,FALSE)),"")</f>
        <v>#N/A</v>
      </c>
      <c r="O126" s="31"/>
      <c r="P126" s="64" t="b">
        <f t="shared" si="7"/>
        <v>0</v>
      </c>
      <c r="Q126" s="64" t="b">
        <f t="shared" si="8"/>
        <v>0</v>
      </c>
    </row>
    <row r="127" spans="1:17" ht="15">
      <c r="A127" s="62">
        <f t="shared" si="5"/>
        <v>126</v>
      </c>
      <c r="B127" s="63" t="s">
        <v>9</v>
      </c>
      <c r="C127" s="14"/>
      <c r="D127" s="14"/>
      <c r="E127" s="15"/>
      <c r="F127" s="62" t="str">
        <f t="shared" si="9"/>
        <v/>
      </c>
      <c r="G127" s="62" t="str">
        <f t="shared" si="6"/>
        <v/>
      </c>
      <c r="H127" s="12" t="str">
        <f>IF(ISERROR(VLOOKUP(L127,'RefNo Measure List'!$B$2:$E$43,2,FALSE)),"",VLOOKUP(L127,'RefNo Measure List'!$B$2:$E$43,2,FALSE))</f>
        <v/>
      </c>
      <c r="I127" s="32" t="str">
        <f>IF(ISERROR(VLOOKUP(K127,'RefNo Measure List'!$A$2:$E$43,5,FALSE)),"",VLOOKUP(K127,'RefNo Measure List'!$A$2:$E$43,5,FALSE))</f>
        <v/>
      </c>
      <c r="J127" s="14"/>
      <c r="K127" s="14"/>
      <c r="L127" s="33" t="str">
        <f>IF(ISERROR(VLOOKUP(K127,'RefNo Measure List'!$A$1:$E$43,2,FALSE)),"",VLOOKUP(K127,'RefNo Measure List'!$A$1:$C$43,2,FALSE))</f>
        <v/>
      </c>
      <c r="M127" s="81"/>
      <c r="N127" s="82" t="e">
        <f>IF((B127)="State Low Income",M127*(VLOOKUP(L127,'RefNo Measure List'!$B$2:$J$43,9,FALSE)),"")</f>
        <v>#N/A</v>
      </c>
      <c r="O127" s="31"/>
      <c r="P127" s="64" t="b">
        <f t="shared" si="7"/>
        <v>0</v>
      </c>
      <c r="Q127" s="64" t="b">
        <f t="shared" si="8"/>
        <v>0</v>
      </c>
    </row>
    <row r="128" spans="1:17" ht="15">
      <c r="A128" s="62">
        <f t="shared" si="5"/>
        <v>127</v>
      </c>
      <c r="B128" s="63" t="s">
        <v>9</v>
      </c>
      <c r="C128" s="14"/>
      <c r="D128" s="14"/>
      <c r="E128" s="15"/>
      <c r="F128" s="62" t="str">
        <f t="shared" si="9"/>
        <v/>
      </c>
      <c r="G128" s="62" t="str">
        <f t="shared" si="6"/>
        <v/>
      </c>
      <c r="H128" s="12" t="str">
        <f>IF(ISERROR(VLOOKUP(L128,'RefNo Measure List'!$B$2:$E$43,2,FALSE)),"",VLOOKUP(L128,'RefNo Measure List'!$B$2:$E$43,2,FALSE))</f>
        <v/>
      </c>
      <c r="I128" s="32" t="str">
        <f>IF(ISERROR(VLOOKUP(K128,'RefNo Measure List'!$A$2:$E$43,5,FALSE)),"",VLOOKUP(K128,'RefNo Measure List'!$A$2:$E$43,5,FALSE))</f>
        <v/>
      </c>
      <c r="J128" s="14"/>
      <c r="K128" s="14"/>
      <c r="L128" s="33" t="str">
        <f>IF(ISERROR(VLOOKUP(K128,'RefNo Measure List'!$A$1:$E$43,2,FALSE)),"",VLOOKUP(K128,'RefNo Measure List'!$A$1:$C$43,2,FALSE))</f>
        <v/>
      </c>
      <c r="M128" s="81"/>
      <c r="N128" s="82" t="e">
        <f>IF((B128)="State Low Income",M128*(VLOOKUP(L128,'RefNo Measure List'!$B$2:$J$43,9,FALSE)),"")</f>
        <v>#N/A</v>
      </c>
      <c r="O128" s="31"/>
      <c r="P128" s="64" t="b">
        <f t="shared" si="7"/>
        <v>0</v>
      </c>
      <c r="Q128" s="64" t="b">
        <f t="shared" si="8"/>
        <v>0</v>
      </c>
    </row>
    <row r="129" spans="1:17" ht="15">
      <c r="A129" s="62">
        <f t="shared" si="5"/>
        <v>128</v>
      </c>
      <c r="B129" s="63" t="s">
        <v>9</v>
      </c>
      <c r="C129" s="14"/>
      <c r="D129" s="14"/>
      <c r="E129" s="15"/>
      <c r="F129" s="62" t="str">
        <f t="shared" si="9"/>
        <v/>
      </c>
      <c r="G129" s="62" t="str">
        <f t="shared" si="6"/>
        <v/>
      </c>
      <c r="H129" s="12" t="str">
        <f>IF(ISERROR(VLOOKUP(L129,'RefNo Measure List'!$B$2:$E$43,2,FALSE)),"",VLOOKUP(L129,'RefNo Measure List'!$B$2:$E$43,2,FALSE))</f>
        <v/>
      </c>
      <c r="I129" s="32" t="str">
        <f>IF(ISERROR(VLOOKUP(K129,'RefNo Measure List'!$A$2:$E$43,5,FALSE)),"",VLOOKUP(K129,'RefNo Measure List'!$A$2:$E$43,5,FALSE))</f>
        <v/>
      </c>
      <c r="J129" s="14"/>
      <c r="K129" s="14"/>
      <c r="L129" s="33" t="str">
        <f>IF(ISERROR(VLOOKUP(K129,'RefNo Measure List'!$A$1:$E$43,2,FALSE)),"",VLOOKUP(K129,'RefNo Measure List'!$A$1:$C$43,2,FALSE))</f>
        <v/>
      </c>
      <c r="M129" s="81"/>
      <c r="N129" s="82" t="e">
        <f>IF((B129)="State Low Income",M129*(VLOOKUP(L129,'RefNo Measure List'!$B$2:$J$43,9,FALSE)),"")</f>
        <v>#N/A</v>
      </c>
      <c r="O129" s="31"/>
      <c r="P129" s="64" t="b">
        <f t="shared" si="7"/>
        <v>0</v>
      </c>
      <c r="Q129" s="64" t="b">
        <f t="shared" si="8"/>
        <v>0</v>
      </c>
    </row>
    <row r="130" spans="1:17" ht="15">
      <c r="A130" s="62">
        <f t="shared" si="5"/>
        <v>129</v>
      </c>
      <c r="B130" s="63" t="s">
        <v>9</v>
      </c>
      <c r="C130" s="14"/>
      <c r="D130" s="14"/>
      <c r="E130" s="15"/>
      <c r="F130" s="62" t="str">
        <f t="shared" si="9"/>
        <v/>
      </c>
      <c r="G130" s="62" t="str">
        <f t="shared" si="6"/>
        <v/>
      </c>
      <c r="H130" s="12" t="str">
        <f>IF(ISERROR(VLOOKUP(L130,'RefNo Measure List'!$B$2:$E$43,2,FALSE)),"",VLOOKUP(L130,'RefNo Measure List'!$B$2:$E$43,2,FALSE))</f>
        <v/>
      </c>
      <c r="I130" s="32" t="str">
        <f>IF(ISERROR(VLOOKUP(K130,'RefNo Measure List'!$A$2:$E$43,5,FALSE)),"",VLOOKUP(K130,'RefNo Measure List'!$A$2:$E$43,5,FALSE))</f>
        <v/>
      </c>
      <c r="J130" s="14"/>
      <c r="K130" s="14"/>
      <c r="L130" s="33" t="str">
        <f>IF(ISERROR(VLOOKUP(K130,'RefNo Measure List'!$A$1:$E$43,2,FALSE)),"",VLOOKUP(K130,'RefNo Measure List'!$A$1:$C$43,2,FALSE))</f>
        <v/>
      </c>
      <c r="M130" s="81"/>
      <c r="N130" s="82" t="e">
        <f>IF((B130)="State Low Income",M130*(VLOOKUP(L130,'RefNo Measure List'!$B$2:$J$43,9,FALSE)),"")</f>
        <v>#N/A</v>
      </c>
      <c r="O130" s="31"/>
      <c r="P130" s="64" t="b">
        <f t="shared" si="7"/>
        <v>0</v>
      </c>
      <c r="Q130" s="64" t="b">
        <f t="shared" si="8"/>
        <v>0</v>
      </c>
    </row>
    <row r="131" spans="1:17" ht="15">
      <c r="A131" s="62">
        <f aca="true" t="shared" si="10" ref="A131:A194">IF(B131&lt;&gt;"",ROW(B130),"")</f>
        <v>130</v>
      </c>
      <c r="B131" s="63" t="s">
        <v>9</v>
      </c>
      <c r="C131" s="14"/>
      <c r="D131" s="14"/>
      <c r="E131" s="15"/>
      <c r="F131" s="62" t="str">
        <f t="shared" si="9"/>
        <v/>
      </c>
      <c r="G131" s="62" t="str">
        <f aca="true" t="shared" si="11" ref="G131:G194">IF(YEAR(E131)&gt;1980,IF(MONTH(E131)&gt;9,YEAR(E131)+1,YEAR(E131)),"")</f>
        <v/>
      </c>
      <c r="H131" s="12" t="str">
        <f>IF(ISERROR(VLOOKUP(L131,'RefNo Measure List'!$B$2:$E$43,2,FALSE)),"",VLOOKUP(L131,'RefNo Measure List'!$B$2:$E$43,2,FALSE))</f>
        <v/>
      </c>
      <c r="I131" s="32" t="str">
        <f>IF(ISERROR(VLOOKUP(K131,'RefNo Measure List'!$A$2:$E$43,5,FALSE)),"",VLOOKUP(K131,'RefNo Measure List'!$A$2:$E$43,5,FALSE))</f>
        <v/>
      </c>
      <c r="J131" s="14"/>
      <c r="K131" s="14"/>
      <c r="L131" s="33" t="str">
        <f>IF(ISERROR(VLOOKUP(K131,'RefNo Measure List'!$A$1:$E$43,2,FALSE)),"",VLOOKUP(K131,'RefNo Measure List'!$A$1:$C$43,2,FALSE))</f>
        <v/>
      </c>
      <c r="M131" s="81"/>
      <c r="N131" s="82" t="e">
        <f>IF((B131)="State Low Income",M131*(VLOOKUP(L131,'RefNo Measure List'!$B$2:$J$43,9,FALSE)),"")</f>
        <v>#N/A</v>
      </c>
      <c r="O131" s="31"/>
      <c r="P131" s="64" t="b">
        <f aca="true" t="shared" si="12" ref="P131:P194">IF(C131&lt;&gt;"",(CONCATENATE("Low-Income Savings Upload"," ",F131," ",G131)))</f>
        <v>0</v>
      </c>
      <c r="Q131" s="64" t="b">
        <f aca="true" t="shared" si="13" ref="Q131:Q194">IF(C131&lt;&gt;"",(CONCATENATE(C131," ","LIEE Grant"," ",D131)))</f>
        <v>0</v>
      </c>
    </row>
    <row r="132" spans="1:17" ht="15">
      <c r="A132" s="62">
        <f t="shared" si="10"/>
        <v>131</v>
      </c>
      <c r="B132" s="63" t="s">
        <v>9</v>
      </c>
      <c r="C132" s="14"/>
      <c r="D132" s="14"/>
      <c r="E132" s="15"/>
      <c r="F132" s="62" t="str">
        <f aca="true" t="shared" si="14" ref="F132:F195">IF(E132=FALSE,"",IF(MONTH(E132)=10,"Q1",IF(MONTH(E132)=11,"Q1",IF(MONTH(E132)=12,"Q1",IF(MONTH(E132)=1,"Q2",IF(MONTH(E132)=2,"Q2",IF(MONTH(E132)=3,"Q2",IF(MONTH(E132)=4,"Q3",IF(MONTH(E132)=5,"Q3",IF(MONTH(E132)=6,"Q3",IF(MONTH(E132)=7,"Q4",IF(MONTH(E132)=8,"Q4",IF(MONTH(E132)=9,"Q4","error")))))))))))))</f>
        <v/>
      </c>
      <c r="G132" s="62" t="str">
        <f t="shared" si="11"/>
        <v/>
      </c>
      <c r="H132" s="12" t="str">
        <f>IF(ISERROR(VLOOKUP(L132,'RefNo Measure List'!$B$2:$E$43,2,FALSE)),"",VLOOKUP(L132,'RefNo Measure List'!$B$2:$E$43,2,FALSE))</f>
        <v/>
      </c>
      <c r="I132" s="32" t="str">
        <f>IF(ISERROR(VLOOKUP(K132,'RefNo Measure List'!$A$2:$E$43,5,FALSE)),"",VLOOKUP(K132,'RefNo Measure List'!$A$2:$E$43,5,FALSE))</f>
        <v/>
      </c>
      <c r="J132" s="14"/>
      <c r="K132" s="14"/>
      <c r="L132" s="33" t="str">
        <f>IF(ISERROR(VLOOKUP(K132,'RefNo Measure List'!$A$1:$E$43,2,FALSE)),"",VLOOKUP(K132,'RefNo Measure List'!$A$1:$C$43,2,FALSE))</f>
        <v/>
      </c>
      <c r="M132" s="81"/>
      <c r="N132" s="82" t="e">
        <f>IF((B132)="State Low Income",M132*(VLOOKUP(L132,'RefNo Measure List'!$B$2:$J$43,9,FALSE)),"")</f>
        <v>#N/A</v>
      </c>
      <c r="O132" s="31"/>
      <c r="P132" s="64" t="b">
        <f t="shared" si="12"/>
        <v>0</v>
      </c>
      <c r="Q132" s="64" t="b">
        <f t="shared" si="13"/>
        <v>0</v>
      </c>
    </row>
    <row r="133" spans="1:17" ht="15">
      <c r="A133" s="62">
        <f t="shared" si="10"/>
        <v>132</v>
      </c>
      <c r="B133" s="63" t="s">
        <v>9</v>
      </c>
      <c r="C133" s="14"/>
      <c r="D133" s="14"/>
      <c r="E133" s="15"/>
      <c r="F133" s="62" t="str">
        <f t="shared" si="14"/>
        <v/>
      </c>
      <c r="G133" s="62" t="str">
        <f t="shared" si="11"/>
        <v/>
      </c>
      <c r="H133" s="12" t="str">
        <f>IF(ISERROR(VLOOKUP(L133,'RefNo Measure List'!$B$2:$E$43,2,FALSE)),"",VLOOKUP(L133,'RefNo Measure List'!$B$2:$E$43,2,FALSE))</f>
        <v/>
      </c>
      <c r="I133" s="32" t="str">
        <f>IF(ISERROR(VLOOKUP(K133,'RefNo Measure List'!$A$2:$E$43,5,FALSE)),"",VLOOKUP(K133,'RefNo Measure List'!$A$2:$E$43,5,FALSE))</f>
        <v/>
      </c>
      <c r="J133" s="14"/>
      <c r="K133" s="14"/>
      <c r="L133" s="33" t="str">
        <f>IF(ISERROR(VLOOKUP(K133,'RefNo Measure List'!$A$1:$E$43,2,FALSE)),"",VLOOKUP(K133,'RefNo Measure List'!$A$1:$C$43,2,FALSE))</f>
        <v/>
      </c>
      <c r="M133" s="81"/>
      <c r="N133" s="82" t="e">
        <f>IF((B133)="State Low Income",M133*(VLOOKUP(L133,'RefNo Measure List'!$B$2:$J$43,9,FALSE)),"")</f>
        <v>#N/A</v>
      </c>
      <c r="O133" s="31"/>
      <c r="P133" s="64" t="b">
        <f t="shared" si="12"/>
        <v>0</v>
      </c>
      <c r="Q133" s="64" t="b">
        <f t="shared" si="13"/>
        <v>0</v>
      </c>
    </row>
    <row r="134" spans="1:17" ht="15">
      <c r="A134" s="62">
        <f t="shared" si="10"/>
        <v>133</v>
      </c>
      <c r="B134" s="63" t="s">
        <v>9</v>
      </c>
      <c r="C134" s="14"/>
      <c r="D134" s="14"/>
      <c r="E134" s="15"/>
      <c r="F134" s="62" t="str">
        <f t="shared" si="14"/>
        <v/>
      </c>
      <c r="G134" s="62" t="str">
        <f t="shared" si="11"/>
        <v/>
      </c>
      <c r="H134" s="12" t="str">
        <f>IF(ISERROR(VLOOKUP(L134,'RefNo Measure List'!$B$2:$E$43,2,FALSE)),"",VLOOKUP(L134,'RefNo Measure List'!$B$2:$E$43,2,FALSE))</f>
        <v/>
      </c>
      <c r="I134" s="32" t="str">
        <f>IF(ISERROR(VLOOKUP(K134,'RefNo Measure List'!$A$2:$E$43,5,FALSE)),"",VLOOKUP(K134,'RefNo Measure List'!$A$2:$E$43,5,FALSE))</f>
        <v/>
      </c>
      <c r="J134" s="14"/>
      <c r="K134" s="14"/>
      <c r="L134" s="33" t="str">
        <f>IF(ISERROR(VLOOKUP(K134,'RefNo Measure List'!$A$1:$E$43,2,FALSE)),"",VLOOKUP(K134,'RefNo Measure List'!$A$1:$C$43,2,FALSE))</f>
        <v/>
      </c>
      <c r="M134" s="81"/>
      <c r="N134" s="82" t="e">
        <f>IF((B134)="State Low Income",M134*(VLOOKUP(L134,'RefNo Measure List'!$B$2:$J$43,9,FALSE)),"")</f>
        <v>#N/A</v>
      </c>
      <c r="O134" s="31"/>
      <c r="P134" s="64" t="b">
        <f t="shared" si="12"/>
        <v>0</v>
      </c>
      <c r="Q134" s="64" t="b">
        <f t="shared" si="13"/>
        <v>0</v>
      </c>
    </row>
    <row r="135" spans="1:17" ht="15">
      <c r="A135" s="62">
        <f t="shared" si="10"/>
        <v>134</v>
      </c>
      <c r="B135" s="63" t="s">
        <v>9</v>
      </c>
      <c r="C135" s="14"/>
      <c r="D135" s="14"/>
      <c r="E135" s="15"/>
      <c r="F135" s="62" t="str">
        <f t="shared" si="14"/>
        <v/>
      </c>
      <c r="G135" s="62" t="str">
        <f t="shared" si="11"/>
        <v/>
      </c>
      <c r="H135" s="12" t="str">
        <f>IF(ISERROR(VLOOKUP(L135,'RefNo Measure List'!$B$2:$E$43,2,FALSE)),"",VLOOKUP(L135,'RefNo Measure List'!$B$2:$E$43,2,FALSE))</f>
        <v/>
      </c>
      <c r="I135" s="32" t="str">
        <f>IF(ISERROR(VLOOKUP(K135,'RefNo Measure List'!$A$2:$E$43,5,FALSE)),"",VLOOKUP(K135,'RefNo Measure List'!$A$2:$E$43,5,FALSE))</f>
        <v/>
      </c>
      <c r="J135" s="14"/>
      <c r="K135" s="14"/>
      <c r="L135" s="33" t="str">
        <f>IF(ISERROR(VLOOKUP(K135,'RefNo Measure List'!$A$1:$E$43,2,FALSE)),"",VLOOKUP(K135,'RefNo Measure List'!$A$1:$C$43,2,FALSE))</f>
        <v/>
      </c>
      <c r="M135" s="81"/>
      <c r="N135" s="82" t="e">
        <f>IF((B135)="State Low Income",M135*(VLOOKUP(L135,'RefNo Measure List'!$B$2:$J$43,9,FALSE)),"")</f>
        <v>#N/A</v>
      </c>
      <c r="O135" s="31"/>
      <c r="P135" s="64" t="b">
        <f t="shared" si="12"/>
        <v>0</v>
      </c>
      <c r="Q135" s="64" t="b">
        <f t="shared" si="13"/>
        <v>0</v>
      </c>
    </row>
    <row r="136" spans="1:17" ht="15">
      <c r="A136" s="62">
        <f t="shared" si="10"/>
        <v>135</v>
      </c>
      <c r="B136" s="63" t="s">
        <v>9</v>
      </c>
      <c r="C136" s="14"/>
      <c r="D136" s="14"/>
      <c r="E136" s="15"/>
      <c r="F136" s="62" t="str">
        <f t="shared" si="14"/>
        <v/>
      </c>
      <c r="G136" s="62" t="str">
        <f t="shared" si="11"/>
        <v/>
      </c>
      <c r="H136" s="12" t="str">
        <f>IF(ISERROR(VLOOKUP(L136,'RefNo Measure List'!$B$2:$E$43,2,FALSE)),"",VLOOKUP(L136,'RefNo Measure List'!$B$2:$E$43,2,FALSE))</f>
        <v/>
      </c>
      <c r="I136" s="32" t="str">
        <f>IF(ISERROR(VLOOKUP(K136,'RefNo Measure List'!$A$2:$E$43,5,FALSE)),"",VLOOKUP(K136,'RefNo Measure List'!$A$2:$E$43,5,FALSE))</f>
        <v/>
      </c>
      <c r="J136" s="14"/>
      <c r="K136" s="14"/>
      <c r="L136" s="33" t="str">
        <f>IF(ISERROR(VLOOKUP(K136,'RefNo Measure List'!$A$1:$E$43,2,FALSE)),"",VLOOKUP(K136,'RefNo Measure List'!$A$1:$C$43,2,FALSE))</f>
        <v/>
      </c>
      <c r="M136" s="81"/>
      <c r="N136" s="82" t="e">
        <f>IF((B136)="State Low Income",M136*(VLOOKUP(L136,'RefNo Measure List'!$B$2:$J$43,9,FALSE)),"")</f>
        <v>#N/A</v>
      </c>
      <c r="O136" s="31"/>
      <c r="P136" s="64" t="b">
        <f t="shared" si="12"/>
        <v>0</v>
      </c>
      <c r="Q136" s="64" t="b">
        <f t="shared" si="13"/>
        <v>0</v>
      </c>
    </row>
    <row r="137" spans="1:17" ht="15">
      <c r="A137" s="62">
        <f t="shared" si="10"/>
        <v>136</v>
      </c>
      <c r="B137" s="63" t="s">
        <v>9</v>
      </c>
      <c r="C137" s="14"/>
      <c r="D137" s="14"/>
      <c r="E137" s="15"/>
      <c r="F137" s="62" t="str">
        <f t="shared" si="14"/>
        <v/>
      </c>
      <c r="G137" s="62" t="str">
        <f t="shared" si="11"/>
        <v/>
      </c>
      <c r="H137" s="12" t="str">
        <f>IF(ISERROR(VLOOKUP(L137,'RefNo Measure List'!$B$2:$E$43,2,FALSE)),"",VLOOKUP(L137,'RefNo Measure List'!$B$2:$E$43,2,FALSE))</f>
        <v/>
      </c>
      <c r="I137" s="32" t="str">
        <f>IF(ISERROR(VLOOKUP(K137,'RefNo Measure List'!$A$2:$E$43,5,FALSE)),"",VLOOKUP(K137,'RefNo Measure List'!$A$2:$E$43,5,FALSE))</f>
        <v/>
      </c>
      <c r="J137" s="14"/>
      <c r="K137" s="14"/>
      <c r="L137" s="33" t="str">
        <f>IF(ISERROR(VLOOKUP(K137,'RefNo Measure List'!$A$1:$E$43,2,FALSE)),"",VLOOKUP(K137,'RefNo Measure List'!$A$1:$C$43,2,FALSE))</f>
        <v/>
      </c>
      <c r="M137" s="81"/>
      <c r="N137" s="82" t="e">
        <f>IF((B137)="State Low Income",M137*(VLOOKUP(L137,'RefNo Measure List'!$B$2:$J$43,9,FALSE)),"")</f>
        <v>#N/A</v>
      </c>
      <c r="O137" s="31"/>
      <c r="P137" s="64" t="b">
        <f t="shared" si="12"/>
        <v>0</v>
      </c>
      <c r="Q137" s="64" t="b">
        <f t="shared" si="13"/>
        <v>0</v>
      </c>
    </row>
    <row r="138" spans="1:17" ht="15">
      <c r="A138" s="62">
        <f t="shared" si="10"/>
        <v>137</v>
      </c>
      <c r="B138" s="63" t="s">
        <v>9</v>
      </c>
      <c r="C138" s="14"/>
      <c r="D138" s="14"/>
      <c r="E138" s="15"/>
      <c r="F138" s="62" t="str">
        <f t="shared" si="14"/>
        <v/>
      </c>
      <c r="G138" s="62" t="str">
        <f t="shared" si="11"/>
        <v/>
      </c>
      <c r="H138" s="12" t="str">
        <f>IF(ISERROR(VLOOKUP(L138,'RefNo Measure List'!$B$2:$E$43,2,FALSE)),"",VLOOKUP(L138,'RefNo Measure List'!$B$2:$E$43,2,FALSE))</f>
        <v/>
      </c>
      <c r="I138" s="32" t="str">
        <f>IF(ISERROR(VLOOKUP(K138,'RefNo Measure List'!$A$2:$E$43,5,FALSE)),"",VLOOKUP(K138,'RefNo Measure List'!$A$2:$E$43,5,FALSE))</f>
        <v/>
      </c>
      <c r="J138" s="14"/>
      <c r="K138" s="14"/>
      <c r="L138" s="33" t="str">
        <f>IF(ISERROR(VLOOKUP(K138,'RefNo Measure List'!$A$1:$E$43,2,FALSE)),"",VLOOKUP(K138,'RefNo Measure List'!$A$1:$C$43,2,FALSE))</f>
        <v/>
      </c>
      <c r="M138" s="81"/>
      <c r="N138" s="82" t="e">
        <f>IF((B138)="State Low Income",M138*(VLOOKUP(L138,'RefNo Measure List'!$B$2:$J$43,9,FALSE)),"")</f>
        <v>#N/A</v>
      </c>
      <c r="O138" s="31"/>
      <c r="P138" s="64" t="b">
        <f t="shared" si="12"/>
        <v>0</v>
      </c>
      <c r="Q138" s="64" t="b">
        <f t="shared" si="13"/>
        <v>0</v>
      </c>
    </row>
    <row r="139" spans="1:17" ht="15">
      <c r="A139" s="62">
        <f t="shared" si="10"/>
        <v>138</v>
      </c>
      <c r="B139" s="63" t="s">
        <v>9</v>
      </c>
      <c r="C139" s="14"/>
      <c r="D139" s="14"/>
      <c r="E139" s="15"/>
      <c r="F139" s="62" t="str">
        <f t="shared" si="14"/>
        <v/>
      </c>
      <c r="G139" s="62" t="str">
        <f t="shared" si="11"/>
        <v/>
      </c>
      <c r="H139" s="12" t="str">
        <f>IF(ISERROR(VLOOKUP(L139,'RefNo Measure List'!$B$2:$E$43,2,FALSE)),"",VLOOKUP(L139,'RefNo Measure List'!$B$2:$E$43,2,FALSE))</f>
        <v/>
      </c>
      <c r="I139" s="32" t="str">
        <f>IF(ISERROR(VLOOKUP(K139,'RefNo Measure List'!$A$2:$E$43,5,FALSE)),"",VLOOKUP(K139,'RefNo Measure List'!$A$2:$E$43,5,FALSE))</f>
        <v/>
      </c>
      <c r="J139" s="14"/>
      <c r="K139" s="14"/>
      <c r="L139" s="33" t="str">
        <f>IF(ISERROR(VLOOKUP(K139,'RefNo Measure List'!$A$1:$E$43,2,FALSE)),"",VLOOKUP(K139,'RefNo Measure List'!$A$1:$C$43,2,FALSE))</f>
        <v/>
      </c>
      <c r="M139" s="81"/>
      <c r="N139" s="82" t="e">
        <f>IF((B139)="State Low Income",M139*(VLOOKUP(L139,'RefNo Measure List'!$B$2:$J$43,9,FALSE)),"")</f>
        <v>#N/A</v>
      </c>
      <c r="O139" s="31"/>
      <c r="P139" s="64" t="b">
        <f t="shared" si="12"/>
        <v>0</v>
      </c>
      <c r="Q139" s="64" t="b">
        <f t="shared" si="13"/>
        <v>0</v>
      </c>
    </row>
    <row r="140" spans="1:17" ht="15">
      <c r="A140" s="62">
        <f t="shared" si="10"/>
        <v>139</v>
      </c>
      <c r="B140" s="63" t="s">
        <v>9</v>
      </c>
      <c r="C140" s="14"/>
      <c r="D140" s="14"/>
      <c r="E140" s="15"/>
      <c r="F140" s="62" t="str">
        <f t="shared" si="14"/>
        <v/>
      </c>
      <c r="G140" s="62" t="str">
        <f t="shared" si="11"/>
        <v/>
      </c>
      <c r="H140" s="12" t="str">
        <f>IF(ISERROR(VLOOKUP(L140,'RefNo Measure List'!$B$2:$E$43,2,FALSE)),"",VLOOKUP(L140,'RefNo Measure List'!$B$2:$E$43,2,FALSE))</f>
        <v/>
      </c>
      <c r="I140" s="32" t="str">
        <f>IF(ISERROR(VLOOKUP(K140,'RefNo Measure List'!$A$2:$E$43,5,FALSE)),"",VLOOKUP(K140,'RefNo Measure List'!$A$2:$E$43,5,FALSE))</f>
        <v/>
      </c>
      <c r="J140" s="14"/>
      <c r="K140" s="14"/>
      <c r="L140" s="33" t="str">
        <f>IF(ISERROR(VLOOKUP(K140,'RefNo Measure List'!$A$1:$E$43,2,FALSE)),"",VLOOKUP(K140,'RefNo Measure List'!$A$1:$C$43,2,FALSE))</f>
        <v/>
      </c>
      <c r="M140" s="81"/>
      <c r="N140" s="82" t="e">
        <f>IF((B140)="State Low Income",M140*(VLOOKUP(L140,'RefNo Measure List'!$B$2:$J$43,9,FALSE)),"")</f>
        <v>#N/A</v>
      </c>
      <c r="O140" s="31"/>
      <c r="P140" s="64" t="b">
        <f t="shared" si="12"/>
        <v>0</v>
      </c>
      <c r="Q140" s="64" t="b">
        <f t="shared" si="13"/>
        <v>0</v>
      </c>
    </row>
    <row r="141" spans="1:17" ht="15">
      <c r="A141" s="62">
        <f t="shared" si="10"/>
        <v>140</v>
      </c>
      <c r="B141" s="63" t="s">
        <v>9</v>
      </c>
      <c r="C141" s="14"/>
      <c r="D141" s="14"/>
      <c r="E141" s="15"/>
      <c r="F141" s="62" t="str">
        <f t="shared" si="14"/>
        <v/>
      </c>
      <c r="G141" s="62" t="str">
        <f t="shared" si="11"/>
        <v/>
      </c>
      <c r="H141" s="12" t="str">
        <f>IF(ISERROR(VLOOKUP(L141,'RefNo Measure List'!$B$2:$E$43,2,FALSE)),"",VLOOKUP(L141,'RefNo Measure List'!$B$2:$E$43,2,FALSE))</f>
        <v/>
      </c>
      <c r="I141" s="32" t="str">
        <f>IF(ISERROR(VLOOKUP(K141,'RefNo Measure List'!$A$2:$E$43,5,FALSE)),"",VLOOKUP(K141,'RefNo Measure List'!$A$2:$E$43,5,FALSE))</f>
        <v/>
      </c>
      <c r="J141" s="14"/>
      <c r="K141" s="14"/>
      <c r="L141" s="33" t="str">
        <f>IF(ISERROR(VLOOKUP(K141,'RefNo Measure List'!$A$1:$E$43,2,FALSE)),"",VLOOKUP(K141,'RefNo Measure List'!$A$1:$C$43,2,FALSE))</f>
        <v/>
      </c>
      <c r="M141" s="81"/>
      <c r="N141" s="82" t="e">
        <f>IF((B141)="State Low Income",M141*(VLOOKUP(L141,'RefNo Measure List'!$B$2:$J$43,9,FALSE)),"")</f>
        <v>#N/A</v>
      </c>
      <c r="O141" s="31"/>
      <c r="P141" s="64" t="b">
        <f t="shared" si="12"/>
        <v>0</v>
      </c>
      <c r="Q141" s="64" t="b">
        <f t="shared" si="13"/>
        <v>0</v>
      </c>
    </row>
    <row r="142" spans="1:17" ht="15">
      <c r="A142" s="62">
        <f t="shared" si="10"/>
        <v>141</v>
      </c>
      <c r="B142" s="63" t="s">
        <v>9</v>
      </c>
      <c r="C142" s="14"/>
      <c r="D142" s="14"/>
      <c r="E142" s="15"/>
      <c r="F142" s="62" t="str">
        <f t="shared" si="14"/>
        <v/>
      </c>
      <c r="G142" s="62" t="str">
        <f t="shared" si="11"/>
        <v/>
      </c>
      <c r="H142" s="12" t="str">
        <f>IF(ISERROR(VLOOKUP(L142,'RefNo Measure List'!$B$2:$E$43,2,FALSE)),"",VLOOKUP(L142,'RefNo Measure List'!$B$2:$E$43,2,FALSE))</f>
        <v/>
      </c>
      <c r="I142" s="32" t="str">
        <f>IF(ISERROR(VLOOKUP(K142,'RefNo Measure List'!$A$2:$E$43,5,FALSE)),"",VLOOKUP(K142,'RefNo Measure List'!$A$2:$E$43,5,FALSE))</f>
        <v/>
      </c>
      <c r="J142" s="14"/>
      <c r="K142" s="14"/>
      <c r="L142" s="33" t="str">
        <f>IF(ISERROR(VLOOKUP(K142,'RefNo Measure List'!$A$1:$E$43,2,FALSE)),"",VLOOKUP(K142,'RefNo Measure List'!$A$1:$C$43,2,FALSE))</f>
        <v/>
      </c>
      <c r="M142" s="81"/>
      <c r="N142" s="82" t="e">
        <f>IF((B142)="State Low Income",M142*(VLOOKUP(L142,'RefNo Measure List'!$B$2:$J$43,9,FALSE)),"")</f>
        <v>#N/A</v>
      </c>
      <c r="O142" s="31"/>
      <c r="P142" s="64" t="b">
        <f t="shared" si="12"/>
        <v>0</v>
      </c>
      <c r="Q142" s="64" t="b">
        <f t="shared" si="13"/>
        <v>0</v>
      </c>
    </row>
    <row r="143" spans="1:17" ht="15">
      <c r="A143" s="62">
        <f t="shared" si="10"/>
        <v>142</v>
      </c>
      <c r="B143" s="63" t="s">
        <v>9</v>
      </c>
      <c r="C143" s="14"/>
      <c r="D143" s="14"/>
      <c r="E143" s="15"/>
      <c r="F143" s="62" t="str">
        <f t="shared" si="14"/>
        <v/>
      </c>
      <c r="G143" s="62" t="str">
        <f t="shared" si="11"/>
        <v/>
      </c>
      <c r="H143" s="12" t="str">
        <f>IF(ISERROR(VLOOKUP(L143,'RefNo Measure List'!$B$2:$E$43,2,FALSE)),"",VLOOKUP(L143,'RefNo Measure List'!$B$2:$E$43,2,FALSE))</f>
        <v/>
      </c>
      <c r="I143" s="32" t="str">
        <f>IF(ISERROR(VLOOKUP(K143,'RefNo Measure List'!$A$2:$E$43,5,FALSE)),"",VLOOKUP(K143,'RefNo Measure List'!$A$2:$E$43,5,FALSE))</f>
        <v/>
      </c>
      <c r="J143" s="14"/>
      <c r="K143" s="14"/>
      <c r="L143" s="33" t="str">
        <f>IF(ISERROR(VLOOKUP(K143,'RefNo Measure List'!$A$1:$E$43,2,FALSE)),"",VLOOKUP(K143,'RefNo Measure List'!$A$1:$C$43,2,FALSE))</f>
        <v/>
      </c>
      <c r="M143" s="81"/>
      <c r="N143" s="82" t="e">
        <f>IF((B143)="State Low Income",M143*(VLOOKUP(L143,'RefNo Measure List'!$B$2:$J$43,9,FALSE)),"")</f>
        <v>#N/A</v>
      </c>
      <c r="O143" s="31"/>
      <c r="P143" s="64" t="b">
        <f t="shared" si="12"/>
        <v>0</v>
      </c>
      <c r="Q143" s="64" t="b">
        <f t="shared" si="13"/>
        <v>0</v>
      </c>
    </row>
    <row r="144" spans="1:17" ht="15">
      <c r="A144" s="62">
        <f t="shared" si="10"/>
        <v>143</v>
      </c>
      <c r="B144" s="63" t="s">
        <v>9</v>
      </c>
      <c r="C144" s="14"/>
      <c r="D144" s="14"/>
      <c r="E144" s="15"/>
      <c r="F144" s="62" t="str">
        <f t="shared" si="14"/>
        <v/>
      </c>
      <c r="G144" s="62" t="str">
        <f t="shared" si="11"/>
        <v/>
      </c>
      <c r="H144" s="12" t="str">
        <f>IF(ISERROR(VLOOKUP(L144,'RefNo Measure List'!$B$2:$E$43,2,FALSE)),"",VLOOKUP(L144,'RefNo Measure List'!$B$2:$E$43,2,FALSE))</f>
        <v/>
      </c>
      <c r="I144" s="32" t="str">
        <f>IF(ISERROR(VLOOKUP(K144,'RefNo Measure List'!$A$2:$E$43,5,FALSE)),"",VLOOKUP(K144,'RefNo Measure List'!$A$2:$E$43,5,FALSE))</f>
        <v/>
      </c>
      <c r="J144" s="14"/>
      <c r="K144" s="14"/>
      <c r="L144" s="33" t="str">
        <f>IF(ISERROR(VLOOKUP(K144,'RefNo Measure List'!$A$1:$E$43,2,FALSE)),"",VLOOKUP(K144,'RefNo Measure List'!$A$1:$C$43,2,FALSE))</f>
        <v/>
      </c>
      <c r="M144" s="81"/>
      <c r="N144" s="82" t="e">
        <f>IF((B144)="State Low Income",M144*(VLOOKUP(L144,'RefNo Measure List'!$B$2:$J$43,9,FALSE)),"")</f>
        <v>#N/A</v>
      </c>
      <c r="O144" s="31"/>
      <c r="P144" s="64" t="b">
        <f t="shared" si="12"/>
        <v>0</v>
      </c>
      <c r="Q144" s="64" t="b">
        <f t="shared" si="13"/>
        <v>0</v>
      </c>
    </row>
    <row r="145" spans="1:17" ht="15">
      <c r="A145" s="62">
        <f t="shared" si="10"/>
        <v>144</v>
      </c>
      <c r="B145" s="63" t="s">
        <v>9</v>
      </c>
      <c r="C145" s="14"/>
      <c r="D145" s="14"/>
      <c r="E145" s="15"/>
      <c r="F145" s="62" t="str">
        <f t="shared" si="14"/>
        <v/>
      </c>
      <c r="G145" s="62" t="str">
        <f t="shared" si="11"/>
        <v/>
      </c>
      <c r="H145" s="12" t="str">
        <f>IF(ISERROR(VLOOKUP(L145,'RefNo Measure List'!$B$2:$E$43,2,FALSE)),"",VLOOKUP(L145,'RefNo Measure List'!$B$2:$E$43,2,FALSE))</f>
        <v/>
      </c>
      <c r="I145" s="32" t="str">
        <f>IF(ISERROR(VLOOKUP(K145,'RefNo Measure List'!$A$2:$E$43,5,FALSE)),"",VLOOKUP(K145,'RefNo Measure List'!$A$2:$E$43,5,FALSE))</f>
        <v/>
      </c>
      <c r="J145" s="14"/>
      <c r="K145" s="14"/>
      <c r="L145" s="33" t="str">
        <f>IF(ISERROR(VLOOKUP(K145,'RefNo Measure List'!$A$1:$E$43,2,FALSE)),"",VLOOKUP(K145,'RefNo Measure List'!$A$1:$C$43,2,FALSE))</f>
        <v/>
      </c>
      <c r="M145" s="81"/>
      <c r="N145" s="82" t="e">
        <f>IF((B145)="State Low Income",M145*(VLOOKUP(L145,'RefNo Measure List'!$B$2:$J$43,9,FALSE)),"")</f>
        <v>#N/A</v>
      </c>
      <c r="O145" s="31"/>
      <c r="P145" s="64" t="b">
        <f t="shared" si="12"/>
        <v>0</v>
      </c>
      <c r="Q145" s="64" t="b">
        <f t="shared" si="13"/>
        <v>0</v>
      </c>
    </row>
    <row r="146" spans="1:17" ht="15">
      <c r="A146" s="62">
        <f t="shared" si="10"/>
        <v>145</v>
      </c>
      <c r="B146" s="63" t="s">
        <v>9</v>
      </c>
      <c r="C146" s="14"/>
      <c r="D146" s="14"/>
      <c r="E146" s="15"/>
      <c r="F146" s="62" t="str">
        <f t="shared" si="14"/>
        <v/>
      </c>
      <c r="G146" s="62" t="str">
        <f t="shared" si="11"/>
        <v/>
      </c>
      <c r="H146" s="12" t="str">
        <f>IF(ISERROR(VLOOKUP(L146,'RefNo Measure List'!$B$2:$E$43,2,FALSE)),"",VLOOKUP(L146,'RefNo Measure List'!$B$2:$E$43,2,FALSE))</f>
        <v/>
      </c>
      <c r="I146" s="32" t="str">
        <f>IF(ISERROR(VLOOKUP(K146,'RefNo Measure List'!$A$2:$E$43,5,FALSE)),"",VLOOKUP(K146,'RefNo Measure List'!$A$2:$E$43,5,FALSE))</f>
        <v/>
      </c>
      <c r="J146" s="14"/>
      <c r="K146" s="14"/>
      <c r="L146" s="33" t="str">
        <f>IF(ISERROR(VLOOKUP(K146,'RefNo Measure List'!$A$1:$E$43,2,FALSE)),"",VLOOKUP(K146,'RefNo Measure List'!$A$1:$C$43,2,FALSE))</f>
        <v/>
      </c>
      <c r="M146" s="81"/>
      <c r="N146" s="82" t="e">
        <f>IF((B146)="State Low Income",M146*(VLOOKUP(L146,'RefNo Measure List'!$B$2:$J$43,9,FALSE)),"")</f>
        <v>#N/A</v>
      </c>
      <c r="O146" s="31"/>
      <c r="P146" s="64" t="b">
        <f t="shared" si="12"/>
        <v>0</v>
      </c>
      <c r="Q146" s="64" t="b">
        <f t="shared" si="13"/>
        <v>0</v>
      </c>
    </row>
    <row r="147" spans="1:17" ht="15">
      <c r="A147" s="62">
        <f t="shared" si="10"/>
        <v>146</v>
      </c>
      <c r="B147" s="63" t="s">
        <v>9</v>
      </c>
      <c r="C147" s="14"/>
      <c r="D147" s="14"/>
      <c r="E147" s="15"/>
      <c r="F147" s="62" t="str">
        <f t="shared" si="14"/>
        <v/>
      </c>
      <c r="G147" s="62" t="str">
        <f t="shared" si="11"/>
        <v/>
      </c>
      <c r="H147" s="12" t="str">
        <f>IF(ISERROR(VLOOKUP(L147,'RefNo Measure List'!$B$2:$E$43,2,FALSE)),"",VLOOKUP(L147,'RefNo Measure List'!$B$2:$E$43,2,FALSE))</f>
        <v/>
      </c>
      <c r="I147" s="32" t="str">
        <f>IF(ISERROR(VLOOKUP(K147,'RefNo Measure List'!$A$2:$E$43,5,FALSE)),"",VLOOKUP(K147,'RefNo Measure List'!$A$2:$E$43,5,FALSE))</f>
        <v/>
      </c>
      <c r="J147" s="14"/>
      <c r="K147" s="14"/>
      <c r="L147" s="33" t="str">
        <f>IF(ISERROR(VLOOKUP(K147,'RefNo Measure List'!$A$1:$E$43,2,FALSE)),"",VLOOKUP(K147,'RefNo Measure List'!$A$1:$C$43,2,FALSE))</f>
        <v/>
      </c>
      <c r="M147" s="81"/>
      <c r="N147" s="82" t="e">
        <f>IF((B147)="State Low Income",M147*(VLOOKUP(L147,'RefNo Measure List'!$B$2:$J$43,9,FALSE)),"")</f>
        <v>#N/A</v>
      </c>
      <c r="O147" s="31"/>
      <c r="P147" s="64" t="b">
        <f t="shared" si="12"/>
        <v>0</v>
      </c>
      <c r="Q147" s="64" t="b">
        <f t="shared" si="13"/>
        <v>0</v>
      </c>
    </row>
    <row r="148" spans="1:17" ht="15">
      <c r="A148" s="62">
        <f t="shared" si="10"/>
        <v>147</v>
      </c>
      <c r="B148" s="63" t="s">
        <v>9</v>
      </c>
      <c r="C148" s="14"/>
      <c r="D148" s="14"/>
      <c r="E148" s="15"/>
      <c r="F148" s="62" t="str">
        <f t="shared" si="14"/>
        <v/>
      </c>
      <c r="G148" s="62" t="str">
        <f t="shared" si="11"/>
        <v/>
      </c>
      <c r="H148" s="12" t="str">
        <f>IF(ISERROR(VLOOKUP(L148,'RefNo Measure List'!$B$2:$E$43,2,FALSE)),"",VLOOKUP(L148,'RefNo Measure List'!$B$2:$E$43,2,FALSE))</f>
        <v/>
      </c>
      <c r="I148" s="32" t="str">
        <f>IF(ISERROR(VLOOKUP(K148,'RefNo Measure List'!$A$2:$E$43,5,FALSE)),"",VLOOKUP(K148,'RefNo Measure List'!$A$2:$E$43,5,FALSE))</f>
        <v/>
      </c>
      <c r="J148" s="14"/>
      <c r="K148" s="14"/>
      <c r="L148" s="33" t="str">
        <f>IF(ISERROR(VLOOKUP(K148,'RefNo Measure List'!$A$1:$E$43,2,FALSE)),"",VLOOKUP(K148,'RefNo Measure List'!$A$1:$C$43,2,FALSE))</f>
        <v/>
      </c>
      <c r="M148" s="81"/>
      <c r="N148" s="82" t="e">
        <f>IF((B148)="State Low Income",M148*(VLOOKUP(L148,'RefNo Measure List'!$B$2:$J$43,9,FALSE)),"")</f>
        <v>#N/A</v>
      </c>
      <c r="O148" s="31"/>
      <c r="P148" s="64" t="b">
        <f t="shared" si="12"/>
        <v>0</v>
      </c>
      <c r="Q148" s="64" t="b">
        <f t="shared" si="13"/>
        <v>0</v>
      </c>
    </row>
    <row r="149" spans="1:17" ht="15">
      <c r="A149" s="62">
        <f t="shared" si="10"/>
        <v>148</v>
      </c>
      <c r="B149" s="63" t="s">
        <v>9</v>
      </c>
      <c r="C149" s="14"/>
      <c r="D149" s="14"/>
      <c r="E149" s="15"/>
      <c r="F149" s="62" t="str">
        <f t="shared" si="14"/>
        <v/>
      </c>
      <c r="G149" s="62" t="str">
        <f t="shared" si="11"/>
        <v/>
      </c>
      <c r="H149" s="12" t="str">
        <f>IF(ISERROR(VLOOKUP(L149,'RefNo Measure List'!$B$2:$E$43,2,FALSE)),"",VLOOKUP(L149,'RefNo Measure List'!$B$2:$E$43,2,FALSE))</f>
        <v/>
      </c>
      <c r="I149" s="32" t="str">
        <f>IF(ISERROR(VLOOKUP(K149,'RefNo Measure List'!$A$2:$E$43,5,FALSE)),"",VLOOKUP(K149,'RefNo Measure List'!$A$2:$E$43,5,FALSE))</f>
        <v/>
      </c>
      <c r="J149" s="14"/>
      <c r="K149" s="14"/>
      <c r="L149" s="33" t="str">
        <f>IF(ISERROR(VLOOKUP(K149,'RefNo Measure List'!$A$1:$E$43,2,FALSE)),"",VLOOKUP(K149,'RefNo Measure List'!$A$1:$C$43,2,FALSE))</f>
        <v/>
      </c>
      <c r="M149" s="81"/>
      <c r="N149" s="82" t="e">
        <f>IF((B149)="State Low Income",M149*(VLOOKUP(L149,'RefNo Measure List'!$B$2:$J$43,9,FALSE)),"")</f>
        <v>#N/A</v>
      </c>
      <c r="O149" s="31"/>
      <c r="P149" s="64" t="b">
        <f t="shared" si="12"/>
        <v>0</v>
      </c>
      <c r="Q149" s="64" t="b">
        <f t="shared" si="13"/>
        <v>0</v>
      </c>
    </row>
    <row r="150" spans="1:17" ht="15">
      <c r="A150" s="62">
        <f t="shared" si="10"/>
        <v>149</v>
      </c>
      <c r="B150" s="63" t="s">
        <v>9</v>
      </c>
      <c r="C150" s="14"/>
      <c r="D150" s="14"/>
      <c r="E150" s="15"/>
      <c r="F150" s="62" t="str">
        <f t="shared" si="14"/>
        <v/>
      </c>
      <c r="G150" s="62" t="str">
        <f t="shared" si="11"/>
        <v/>
      </c>
      <c r="H150" s="12" t="str">
        <f>IF(ISERROR(VLOOKUP(L150,'RefNo Measure List'!$B$2:$E$43,2,FALSE)),"",VLOOKUP(L150,'RefNo Measure List'!$B$2:$E$43,2,FALSE))</f>
        <v/>
      </c>
      <c r="I150" s="32" t="str">
        <f>IF(ISERROR(VLOOKUP(K150,'RefNo Measure List'!$A$2:$E$43,5,FALSE)),"",VLOOKUP(K150,'RefNo Measure List'!$A$2:$E$43,5,FALSE))</f>
        <v/>
      </c>
      <c r="J150" s="14"/>
      <c r="K150" s="14"/>
      <c r="L150" s="33" t="str">
        <f>IF(ISERROR(VLOOKUP(K150,'RefNo Measure List'!$A$1:$E$43,2,FALSE)),"",VLOOKUP(K150,'RefNo Measure List'!$A$1:$C$43,2,FALSE))</f>
        <v/>
      </c>
      <c r="M150" s="81"/>
      <c r="N150" s="82" t="e">
        <f>IF((B150)="State Low Income",M150*(VLOOKUP(L150,'RefNo Measure List'!$B$2:$J$43,9,FALSE)),"")</f>
        <v>#N/A</v>
      </c>
      <c r="O150" s="31"/>
      <c r="P150" s="64" t="b">
        <f t="shared" si="12"/>
        <v>0</v>
      </c>
      <c r="Q150" s="64" t="b">
        <f t="shared" si="13"/>
        <v>0</v>
      </c>
    </row>
    <row r="151" spans="1:17" ht="15">
      <c r="A151" s="62">
        <f t="shared" si="10"/>
        <v>150</v>
      </c>
      <c r="B151" s="63" t="s">
        <v>9</v>
      </c>
      <c r="C151" s="14"/>
      <c r="D151" s="14"/>
      <c r="E151" s="15"/>
      <c r="F151" s="62" t="str">
        <f t="shared" si="14"/>
        <v/>
      </c>
      <c r="G151" s="62" t="str">
        <f t="shared" si="11"/>
        <v/>
      </c>
      <c r="H151" s="12" t="str">
        <f>IF(ISERROR(VLOOKUP(L151,'RefNo Measure List'!$B$2:$E$43,2,FALSE)),"",VLOOKUP(L151,'RefNo Measure List'!$B$2:$E$43,2,FALSE))</f>
        <v/>
      </c>
      <c r="I151" s="32" t="str">
        <f>IF(ISERROR(VLOOKUP(K151,'RefNo Measure List'!$A$2:$E$43,5,FALSE)),"",VLOOKUP(K151,'RefNo Measure List'!$A$2:$E$43,5,FALSE))</f>
        <v/>
      </c>
      <c r="J151" s="14"/>
      <c r="K151" s="14"/>
      <c r="L151" s="33" t="str">
        <f>IF(ISERROR(VLOOKUP(K151,'RefNo Measure List'!$A$1:$E$43,2,FALSE)),"",VLOOKUP(K151,'RefNo Measure List'!$A$1:$C$43,2,FALSE))</f>
        <v/>
      </c>
      <c r="M151" s="81"/>
      <c r="N151" s="82" t="e">
        <f>IF((B151)="State Low Income",M151*(VLOOKUP(L151,'RefNo Measure List'!$B$2:$J$43,9,FALSE)),"")</f>
        <v>#N/A</v>
      </c>
      <c r="O151" s="31"/>
      <c r="P151" s="64" t="b">
        <f t="shared" si="12"/>
        <v>0</v>
      </c>
      <c r="Q151" s="64" t="b">
        <f t="shared" si="13"/>
        <v>0</v>
      </c>
    </row>
    <row r="152" spans="1:17" ht="15">
      <c r="A152" s="62">
        <f t="shared" si="10"/>
        <v>151</v>
      </c>
      <c r="B152" s="63" t="s">
        <v>9</v>
      </c>
      <c r="C152" s="14"/>
      <c r="D152" s="14"/>
      <c r="E152" s="15"/>
      <c r="F152" s="62" t="str">
        <f t="shared" si="14"/>
        <v/>
      </c>
      <c r="G152" s="62" t="str">
        <f t="shared" si="11"/>
        <v/>
      </c>
      <c r="H152" s="12" t="str">
        <f>IF(ISERROR(VLOOKUP(L152,'RefNo Measure List'!$B$2:$E$43,2,FALSE)),"",VLOOKUP(L152,'RefNo Measure List'!$B$2:$E$43,2,FALSE))</f>
        <v/>
      </c>
      <c r="I152" s="32" t="str">
        <f>IF(ISERROR(VLOOKUP(K152,'RefNo Measure List'!$A$2:$E$43,5,FALSE)),"",VLOOKUP(K152,'RefNo Measure List'!$A$2:$E$43,5,FALSE))</f>
        <v/>
      </c>
      <c r="J152" s="14"/>
      <c r="K152" s="14"/>
      <c r="L152" s="33" t="str">
        <f>IF(ISERROR(VLOOKUP(K152,'RefNo Measure List'!$A$1:$E$43,2,FALSE)),"",VLOOKUP(K152,'RefNo Measure List'!$A$1:$C$43,2,FALSE))</f>
        <v/>
      </c>
      <c r="M152" s="81"/>
      <c r="N152" s="82" t="e">
        <f>IF((B152)="State Low Income",M152*(VLOOKUP(L152,'RefNo Measure List'!$B$2:$J$43,9,FALSE)),"")</f>
        <v>#N/A</v>
      </c>
      <c r="O152" s="31"/>
      <c r="P152" s="64" t="b">
        <f t="shared" si="12"/>
        <v>0</v>
      </c>
      <c r="Q152" s="64" t="b">
        <f t="shared" si="13"/>
        <v>0</v>
      </c>
    </row>
    <row r="153" spans="1:17" ht="15">
      <c r="A153" s="62">
        <f t="shared" si="10"/>
        <v>152</v>
      </c>
      <c r="B153" s="63" t="s">
        <v>9</v>
      </c>
      <c r="C153" s="14"/>
      <c r="D153" s="14"/>
      <c r="E153" s="15"/>
      <c r="F153" s="62" t="str">
        <f t="shared" si="14"/>
        <v/>
      </c>
      <c r="G153" s="62" t="str">
        <f t="shared" si="11"/>
        <v/>
      </c>
      <c r="H153" s="12" t="str">
        <f>IF(ISERROR(VLOOKUP(L153,'RefNo Measure List'!$B$2:$E$43,2,FALSE)),"",VLOOKUP(L153,'RefNo Measure List'!$B$2:$E$43,2,FALSE))</f>
        <v/>
      </c>
      <c r="I153" s="32" t="str">
        <f>IF(ISERROR(VLOOKUP(K153,'RefNo Measure List'!$A$2:$E$43,5,FALSE)),"",VLOOKUP(K153,'RefNo Measure List'!$A$2:$E$43,5,FALSE))</f>
        <v/>
      </c>
      <c r="J153" s="14"/>
      <c r="K153" s="14"/>
      <c r="L153" s="33" t="str">
        <f>IF(ISERROR(VLOOKUP(K153,'RefNo Measure List'!$A$1:$E$43,2,FALSE)),"",VLOOKUP(K153,'RefNo Measure List'!$A$1:$C$43,2,FALSE))</f>
        <v/>
      </c>
      <c r="M153" s="81"/>
      <c r="N153" s="82" t="e">
        <f>IF((B153)="State Low Income",M153*(VLOOKUP(L153,'RefNo Measure List'!$B$2:$J$43,9,FALSE)),"")</f>
        <v>#N/A</v>
      </c>
      <c r="O153" s="31"/>
      <c r="P153" s="64" t="b">
        <f t="shared" si="12"/>
        <v>0</v>
      </c>
      <c r="Q153" s="64" t="b">
        <f t="shared" si="13"/>
        <v>0</v>
      </c>
    </row>
    <row r="154" spans="1:17" ht="15">
      <c r="A154" s="62">
        <f t="shared" si="10"/>
        <v>153</v>
      </c>
      <c r="B154" s="63" t="s">
        <v>9</v>
      </c>
      <c r="C154" s="14"/>
      <c r="D154" s="14"/>
      <c r="E154" s="15"/>
      <c r="F154" s="62" t="str">
        <f t="shared" si="14"/>
        <v/>
      </c>
      <c r="G154" s="62" t="str">
        <f t="shared" si="11"/>
        <v/>
      </c>
      <c r="H154" s="12" t="str">
        <f>IF(ISERROR(VLOOKUP(L154,'RefNo Measure List'!$B$2:$E$43,2,FALSE)),"",VLOOKUP(L154,'RefNo Measure List'!$B$2:$E$43,2,FALSE))</f>
        <v/>
      </c>
      <c r="I154" s="32" t="str">
        <f>IF(ISERROR(VLOOKUP(K154,'RefNo Measure List'!$A$2:$E$43,5,FALSE)),"",VLOOKUP(K154,'RefNo Measure List'!$A$2:$E$43,5,FALSE))</f>
        <v/>
      </c>
      <c r="J154" s="14"/>
      <c r="K154" s="14"/>
      <c r="L154" s="33" t="str">
        <f>IF(ISERROR(VLOOKUP(K154,'RefNo Measure List'!$A$1:$E$43,2,FALSE)),"",VLOOKUP(K154,'RefNo Measure List'!$A$1:$C$43,2,FALSE))</f>
        <v/>
      </c>
      <c r="M154" s="81"/>
      <c r="N154" s="82" t="e">
        <f>IF((B154)="State Low Income",M154*(VLOOKUP(L154,'RefNo Measure List'!$B$2:$J$43,9,FALSE)),"")</f>
        <v>#N/A</v>
      </c>
      <c r="O154" s="31"/>
      <c r="P154" s="64" t="b">
        <f t="shared" si="12"/>
        <v>0</v>
      </c>
      <c r="Q154" s="64" t="b">
        <f t="shared" si="13"/>
        <v>0</v>
      </c>
    </row>
    <row r="155" spans="1:17" ht="15">
      <c r="A155" s="62">
        <f t="shared" si="10"/>
        <v>154</v>
      </c>
      <c r="B155" s="63" t="s">
        <v>9</v>
      </c>
      <c r="C155" s="14"/>
      <c r="D155" s="14"/>
      <c r="E155" s="15"/>
      <c r="F155" s="62" t="str">
        <f t="shared" si="14"/>
        <v/>
      </c>
      <c r="G155" s="62" t="str">
        <f t="shared" si="11"/>
        <v/>
      </c>
      <c r="H155" s="12" t="str">
        <f>IF(ISERROR(VLOOKUP(L155,'RefNo Measure List'!$B$2:$E$43,2,FALSE)),"",VLOOKUP(L155,'RefNo Measure List'!$B$2:$E$43,2,FALSE))</f>
        <v/>
      </c>
      <c r="I155" s="32" t="str">
        <f>IF(ISERROR(VLOOKUP(K155,'RefNo Measure List'!$A$2:$E$43,5,FALSE)),"",VLOOKUP(K155,'RefNo Measure List'!$A$2:$E$43,5,FALSE))</f>
        <v/>
      </c>
      <c r="J155" s="14"/>
      <c r="K155" s="14"/>
      <c r="L155" s="33" t="str">
        <f>IF(ISERROR(VLOOKUP(K155,'RefNo Measure List'!$A$1:$E$43,2,FALSE)),"",VLOOKUP(K155,'RefNo Measure List'!$A$1:$C$43,2,FALSE))</f>
        <v/>
      </c>
      <c r="M155" s="81"/>
      <c r="N155" s="82" t="e">
        <f>IF((B155)="State Low Income",M155*(VLOOKUP(L155,'RefNo Measure List'!$B$2:$J$43,9,FALSE)),"")</f>
        <v>#N/A</v>
      </c>
      <c r="O155" s="31"/>
      <c r="P155" s="64" t="b">
        <f t="shared" si="12"/>
        <v>0</v>
      </c>
      <c r="Q155" s="64" t="b">
        <f t="shared" si="13"/>
        <v>0</v>
      </c>
    </row>
    <row r="156" spans="1:17" ht="15">
      <c r="A156" s="62">
        <f t="shared" si="10"/>
        <v>155</v>
      </c>
      <c r="B156" s="63" t="s">
        <v>9</v>
      </c>
      <c r="C156" s="14"/>
      <c r="D156" s="14"/>
      <c r="E156" s="15"/>
      <c r="F156" s="62" t="str">
        <f t="shared" si="14"/>
        <v/>
      </c>
      <c r="G156" s="62" t="str">
        <f t="shared" si="11"/>
        <v/>
      </c>
      <c r="H156" s="12" t="str">
        <f>IF(ISERROR(VLOOKUP(L156,'RefNo Measure List'!$B$2:$E$43,2,FALSE)),"",VLOOKUP(L156,'RefNo Measure List'!$B$2:$E$43,2,FALSE))</f>
        <v/>
      </c>
      <c r="I156" s="32" t="str">
        <f>IF(ISERROR(VLOOKUP(K156,'RefNo Measure List'!$A$2:$E$43,5,FALSE)),"",VLOOKUP(K156,'RefNo Measure List'!$A$2:$E$43,5,FALSE))</f>
        <v/>
      </c>
      <c r="J156" s="14"/>
      <c r="K156" s="14"/>
      <c r="L156" s="33" t="str">
        <f>IF(ISERROR(VLOOKUP(K156,'RefNo Measure List'!$A$1:$E$43,2,FALSE)),"",VLOOKUP(K156,'RefNo Measure List'!$A$1:$C$43,2,FALSE))</f>
        <v/>
      </c>
      <c r="M156" s="81"/>
      <c r="N156" s="82" t="e">
        <f>IF((B156)="State Low Income",M156*(VLOOKUP(L156,'RefNo Measure List'!$B$2:$J$43,9,FALSE)),"")</f>
        <v>#N/A</v>
      </c>
      <c r="O156" s="31"/>
      <c r="P156" s="64" t="b">
        <f t="shared" si="12"/>
        <v>0</v>
      </c>
      <c r="Q156" s="64" t="b">
        <f t="shared" si="13"/>
        <v>0</v>
      </c>
    </row>
    <row r="157" spans="1:17" ht="15">
      <c r="A157" s="62">
        <f t="shared" si="10"/>
        <v>156</v>
      </c>
      <c r="B157" s="63" t="s">
        <v>9</v>
      </c>
      <c r="C157" s="14"/>
      <c r="D157" s="14"/>
      <c r="E157" s="15"/>
      <c r="F157" s="62" t="str">
        <f t="shared" si="14"/>
        <v/>
      </c>
      <c r="G157" s="62" t="str">
        <f t="shared" si="11"/>
        <v/>
      </c>
      <c r="H157" s="12" t="str">
        <f>IF(ISERROR(VLOOKUP(L157,'RefNo Measure List'!$B$2:$E$43,2,FALSE)),"",VLOOKUP(L157,'RefNo Measure List'!$B$2:$E$43,2,FALSE))</f>
        <v/>
      </c>
      <c r="I157" s="32" t="str">
        <f>IF(ISERROR(VLOOKUP(K157,'RefNo Measure List'!$A$2:$E$43,5,FALSE)),"",VLOOKUP(K157,'RefNo Measure List'!$A$2:$E$43,5,FALSE))</f>
        <v/>
      </c>
      <c r="J157" s="14"/>
      <c r="K157" s="14"/>
      <c r="L157" s="33" t="str">
        <f>IF(ISERROR(VLOOKUP(K157,'RefNo Measure List'!$A$1:$E$43,2,FALSE)),"",VLOOKUP(K157,'RefNo Measure List'!$A$1:$C$43,2,FALSE))</f>
        <v/>
      </c>
      <c r="M157" s="81"/>
      <c r="N157" s="82" t="e">
        <f>IF((B157)="State Low Income",M157*(VLOOKUP(L157,'RefNo Measure List'!$B$2:$J$43,9,FALSE)),"")</f>
        <v>#N/A</v>
      </c>
      <c r="O157" s="31"/>
      <c r="P157" s="64" t="b">
        <f t="shared" si="12"/>
        <v>0</v>
      </c>
      <c r="Q157" s="64" t="b">
        <f t="shared" si="13"/>
        <v>0</v>
      </c>
    </row>
    <row r="158" spans="1:17" ht="15">
      <c r="A158" s="62">
        <f t="shared" si="10"/>
        <v>157</v>
      </c>
      <c r="B158" s="63" t="s">
        <v>9</v>
      </c>
      <c r="C158" s="14"/>
      <c r="D158" s="14"/>
      <c r="E158" s="15"/>
      <c r="F158" s="62" t="str">
        <f t="shared" si="14"/>
        <v/>
      </c>
      <c r="G158" s="62" t="str">
        <f t="shared" si="11"/>
        <v/>
      </c>
      <c r="H158" s="12" t="str">
        <f>IF(ISERROR(VLOOKUP(L158,'RefNo Measure List'!$B$2:$E$43,2,FALSE)),"",VLOOKUP(L158,'RefNo Measure List'!$B$2:$E$43,2,FALSE))</f>
        <v/>
      </c>
      <c r="I158" s="32" t="str">
        <f>IF(ISERROR(VLOOKUP(K158,'RefNo Measure List'!$A$2:$E$43,5,FALSE)),"",VLOOKUP(K158,'RefNo Measure List'!$A$2:$E$43,5,FALSE))</f>
        <v/>
      </c>
      <c r="J158" s="14"/>
      <c r="K158" s="14"/>
      <c r="L158" s="33" t="str">
        <f>IF(ISERROR(VLOOKUP(K158,'RefNo Measure List'!$A$1:$E$43,2,FALSE)),"",VLOOKUP(K158,'RefNo Measure List'!$A$1:$C$43,2,FALSE))</f>
        <v/>
      </c>
      <c r="M158" s="81"/>
      <c r="N158" s="82" t="e">
        <f>IF((B158)="State Low Income",M158*(VLOOKUP(L158,'RefNo Measure List'!$B$2:$J$43,9,FALSE)),"")</f>
        <v>#N/A</v>
      </c>
      <c r="O158" s="31"/>
      <c r="P158" s="64" t="b">
        <f t="shared" si="12"/>
        <v>0</v>
      </c>
      <c r="Q158" s="64" t="b">
        <f t="shared" si="13"/>
        <v>0</v>
      </c>
    </row>
    <row r="159" spans="1:17" ht="15">
      <c r="A159" s="62">
        <f t="shared" si="10"/>
        <v>158</v>
      </c>
      <c r="B159" s="63" t="s">
        <v>9</v>
      </c>
      <c r="C159" s="14"/>
      <c r="D159" s="14"/>
      <c r="E159" s="15"/>
      <c r="F159" s="62" t="str">
        <f t="shared" si="14"/>
        <v/>
      </c>
      <c r="G159" s="62" t="str">
        <f t="shared" si="11"/>
        <v/>
      </c>
      <c r="H159" s="12" t="str">
        <f>IF(ISERROR(VLOOKUP(L159,'RefNo Measure List'!$B$2:$E$43,2,FALSE)),"",VLOOKUP(L159,'RefNo Measure List'!$B$2:$E$43,2,FALSE))</f>
        <v/>
      </c>
      <c r="I159" s="32" t="str">
        <f>IF(ISERROR(VLOOKUP(K159,'RefNo Measure List'!$A$2:$E$43,5,FALSE)),"",VLOOKUP(K159,'RefNo Measure List'!$A$2:$E$43,5,FALSE))</f>
        <v/>
      </c>
      <c r="J159" s="14"/>
      <c r="K159" s="14"/>
      <c r="L159" s="33" t="str">
        <f>IF(ISERROR(VLOOKUP(K159,'RefNo Measure List'!$A$1:$E$43,2,FALSE)),"",VLOOKUP(K159,'RefNo Measure List'!$A$1:$C$43,2,FALSE))</f>
        <v/>
      </c>
      <c r="M159" s="81"/>
      <c r="N159" s="82" t="e">
        <f>IF((B159)="State Low Income",M159*(VLOOKUP(L159,'RefNo Measure List'!$B$2:$J$43,9,FALSE)),"")</f>
        <v>#N/A</v>
      </c>
      <c r="O159" s="31"/>
      <c r="P159" s="64" t="b">
        <f t="shared" si="12"/>
        <v>0</v>
      </c>
      <c r="Q159" s="64" t="b">
        <f t="shared" si="13"/>
        <v>0</v>
      </c>
    </row>
    <row r="160" spans="1:17" ht="15">
      <c r="A160" s="62">
        <f t="shared" si="10"/>
        <v>159</v>
      </c>
      <c r="B160" s="63" t="s">
        <v>9</v>
      </c>
      <c r="C160" s="14"/>
      <c r="D160" s="14"/>
      <c r="E160" s="15"/>
      <c r="F160" s="62" t="str">
        <f t="shared" si="14"/>
        <v/>
      </c>
      <c r="G160" s="62" t="str">
        <f t="shared" si="11"/>
        <v/>
      </c>
      <c r="H160" s="12" t="str">
        <f>IF(ISERROR(VLOOKUP(L160,'RefNo Measure List'!$B$2:$E$43,2,FALSE)),"",VLOOKUP(L160,'RefNo Measure List'!$B$2:$E$43,2,FALSE))</f>
        <v/>
      </c>
      <c r="I160" s="32" t="str">
        <f>IF(ISERROR(VLOOKUP(K160,'RefNo Measure List'!$A$2:$E$43,5,FALSE)),"",VLOOKUP(K160,'RefNo Measure List'!$A$2:$E$43,5,FALSE))</f>
        <v/>
      </c>
      <c r="J160" s="14"/>
      <c r="K160" s="14"/>
      <c r="L160" s="33" t="str">
        <f>IF(ISERROR(VLOOKUP(K160,'RefNo Measure List'!$A$1:$E$43,2,FALSE)),"",VLOOKUP(K160,'RefNo Measure List'!$A$1:$C$43,2,FALSE))</f>
        <v/>
      </c>
      <c r="M160" s="81"/>
      <c r="N160" s="82" t="e">
        <f>IF((B160)="State Low Income",M160*(VLOOKUP(L160,'RefNo Measure List'!$B$2:$J$43,9,FALSE)),"")</f>
        <v>#N/A</v>
      </c>
      <c r="O160" s="31"/>
      <c r="P160" s="64" t="b">
        <f t="shared" si="12"/>
        <v>0</v>
      </c>
      <c r="Q160" s="64" t="b">
        <f t="shared" si="13"/>
        <v>0</v>
      </c>
    </row>
    <row r="161" spans="1:17" ht="15">
      <c r="A161" s="62">
        <f t="shared" si="10"/>
        <v>160</v>
      </c>
      <c r="B161" s="63" t="s">
        <v>9</v>
      </c>
      <c r="C161" s="14"/>
      <c r="D161" s="14"/>
      <c r="E161" s="15"/>
      <c r="F161" s="62" t="str">
        <f t="shared" si="14"/>
        <v/>
      </c>
      <c r="G161" s="62" t="str">
        <f t="shared" si="11"/>
        <v/>
      </c>
      <c r="H161" s="12" t="str">
        <f>IF(ISERROR(VLOOKUP(L161,'RefNo Measure List'!$B$2:$E$43,2,FALSE)),"",VLOOKUP(L161,'RefNo Measure List'!$B$2:$E$43,2,FALSE))</f>
        <v/>
      </c>
      <c r="I161" s="32" t="str">
        <f>IF(ISERROR(VLOOKUP(K161,'RefNo Measure List'!$A$2:$E$43,5,FALSE)),"",VLOOKUP(K161,'RefNo Measure List'!$A$2:$E$43,5,FALSE))</f>
        <v/>
      </c>
      <c r="J161" s="14"/>
      <c r="K161" s="14"/>
      <c r="L161" s="33" t="str">
        <f>IF(ISERROR(VLOOKUP(K161,'RefNo Measure List'!$A$1:$E$43,2,FALSE)),"",VLOOKUP(K161,'RefNo Measure List'!$A$1:$C$43,2,FALSE))</f>
        <v/>
      </c>
      <c r="M161" s="81"/>
      <c r="N161" s="82" t="e">
        <f>IF((B161)="State Low Income",M161*(VLOOKUP(L161,'RefNo Measure List'!$B$2:$J$43,9,FALSE)),"")</f>
        <v>#N/A</v>
      </c>
      <c r="O161" s="31"/>
      <c r="P161" s="64" t="b">
        <f t="shared" si="12"/>
        <v>0</v>
      </c>
      <c r="Q161" s="64" t="b">
        <f t="shared" si="13"/>
        <v>0</v>
      </c>
    </row>
    <row r="162" spans="1:17" ht="15">
      <c r="A162" s="62">
        <f t="shared" si="10"/>
        <v>161</v>
      </c>
      <c r="B162" s="63" t="s">
        <v>9</v>
      </c>
      <c r="C162" s="14"/>
      <c r="D162" s="14"/>
      <c r="E162" s="15"/>
      <c r="F162" s="62" t="str">
        <f t="shared" si="14"/>
        <v/>
      </c>
      <c r="G162" s="62" t="str">
        <f t="shared" si="11"/>
        <v/>
      </c>
      <c r="H162" s="12" t="str">
        <f>IF(ISERROR(VLOOKUP(L162,'RefNo Measure List'!$B$2:$E$43,2,FALSE)),"",VLOOKUP(L162,'RefNo Measure List'!$B$2:$E$43,2,FALSE))</f>
        <v/>
      </c>
      <c r="I162" s="32" t="str">
        <f>IF(ISERROR(VLOOKUP(K162,'RefNo Measure List'!$A$2:$E$43,5,FALSE)),"",VLOOKUP(K162,'RefNo Measure List'!$A$2:$E$43,5,FALSE))</f>
        <v/>
      </c>
      <c r="J162" s="14"/>
      <c r="K162" s="14"/>
      <c r="L162" s="33" t="str">
        <f>IF(ISERROR(VLOOKUP(K162,'RefNo Measure List'!$A$1:$E$43,2,FALSE)),"",VLOOKUP(K162,'RefNo Measure List'!$A$1:$C$43,2,FALSE))</f>
        <v/>
      </c>
      <c r="M162" s="81"/>
      <c r="N162" s="82" t="e">
        <f>IF((B162)="State Low Income",M162*(VLOOKUP(L162,'RefNo Measure List'!$B$2:$J$43,9,FALSE)),"")</f>
        <v>#N/A</v>
      </c>
      <c r="O162" s="31"/>
      <c r="P162" s="64" t="b">
        <f t="shared" si="12"/>
        <v>0</v>
      </c>
      <c r="Q162" s="64" t="b">
        <f t="shared" si="13"/>
        <v>0</v>
      </c>
    </row>
    <row r="163" spans="1:17" ht="15">
      <c r="A163" s="62">
        <f t="shared" si="10"/>
        <v>162</v>
      </c>
      <c r="B163" s="63" t="s">
        <v>9</v>
      </c>
      <c r="C163" s="14"/>
      <c r="D163" s="14"/>
      <c r="E163" s="15"/>
      <c r="F163" s="62" t="str">
        <f t="shared" si="14"/>
        <v/>
      </c>
      <c r="G163" s="62" t="str">
        <f t="shared" si="11"/>
        <v/>
      </c>
      <c r="H163" s="12" t="str">
        <f>IF(ISERROR(VLOOKUP(L163,'RefNo Measure List'!$B$2:$E$43,2,FALSE)),"",VLOOKUP(L163,'RefNo Measure List'!$B$2:$E$43,2,FALSE))</f>
        <v/>
      </c>
      <c r="I163" s="32" t="str">
        <f>IF(ISERROR(VLOOKUP(K163,'RefNo Measure List'!$A$2:$E$43,5,FALSE)),"",VLOOKUP(K163,'RefNo Measure List'!$A$2:$E$43,5,FALSE))</f>
        <v/>
      </c>
      <c r="J163" s="14"/>
      <c r="K163" s="14"/>
      <c r="L163" s="33" t="str">
        <f>IF(ISERROR(VLOOKUP(K163,'RefNo Measure List'!$A$1:$E$43,2,FALSE)),"",VLOOKUP(K163,'RefNo Measure List'!$A$1:$C$43,2,FALSE))</f>
        <v/>
      </c>
      <c r="M163" s="81"/>
      <c r="N163" s="82" t="e">
        <f>IF((B163)="State Low Income",M163*(VLOOKUP(L163,'RefNo Measure List'!$B$2:$J$43,9,FALSE)),"")</f>
        <v>#N/A</v>
      </c>
      <c r="O163" s="31"/>
      <c r="P163" s="64" t="b">
        <f t="shared" si="12"/>
        <v>0</v>
      </c>
      <c r="Q163" s="64" t="b">
        <f t="shared" si="13"/>
        <v>0</v>
      </c>
    </row>
    <row r="164" spans="1:17" ht="15">
      <c r="A164" s="62">
        <f t="shared" si="10"/>
        <v>163</v>
      </c>
      <c r="B164" s="63" t="s">
        <v>9</v>
      </c>
      <c r="C164" s="14"/>
      <c r="D164" s="14"/>
      <c r="E164" s="15"/>
      <c r="F164" s="62" t="str">
        <f t="shared" si="14"/>
        <v/>
      </c>
      <c r="G164" s="62" t="str">
        <f t="shared" si="11"/>
        <v/>
      </c>
      <c r="H164" s="12" t="str">
        <f>IF(ISERROR(VLOOKUP(L164,'RefNo Measure List'!$B$2:$E$43,2,FALSE)),"",VLOOKUP(L164,'RefNo Measure List'!$B$2:$E$43,2,FALSE))</f>
        <v/>
      </c>
      <c r="I164" s="32" t="str">
        <f>IF(ISERROR(VLOOKUP(K164,'RefNo Measure List'!$A$2:$E$43,5,FALSE)),"",VLOOKUP(K164,'RefNo Measure List'!$A$2:$E$43,5,FALSE))</f>
        <v/>
      </c>
      <c r="J164" s="14"/>
      <c r="K164" s="14"/>
      <c r="L164" s="33" t="str">
        <f>IF(ISERROR(VLOOKUP(K164,'RefNo Measure List'!$A$1:$E$43,2,FALSE)),"",VLOOKUP(K164,'RefNo Measure List'!$A$1:$C$43,2,FALSE))</f>
        <v/>
      </c>
      <c r="M164" s="81"/>
      <c r="N164" s="82" t="e">
        <f>IF((B164)="State Low Income",M164*(VLOOKUP(L164,'RefNo Measure List'!$B$2:$J$43,9,FALSE)),"")</f>
        <v>#N/A</v>
      </c>
      <c r="O164" s="31"/>
      <c r="P164" s="64" t="b">
        <f t="shared" si="12"/>
        <v>0</v>
      </c>
      <c r="Q164" s="64" t="b">
        <f t="shared" si="13"/>
        <v>0</v>
      </c>
    </row>
    <row r="165" spans="1:17" ht="15">
      <c r="A165" s="62">
        <f t="shared" si="10"/>
        <v>164</v>
      </c>
      <c r="B165" s="63" t="s">
        <v>9</v>
      </c>
      <c r="C165" s="14"/>
      <c r="D165" s="14"/>
      <c r="E165" s="15"/>
      <c r="F165" s="62" t="str">
        <f t="shared" si="14"/>
        <v/>
      </c>
      <c r="G165" s="62" t="str">
        <f t="shared" si="11"/>
        <v/>
      </c>
      <c r="H165" s="12" t="str">
        <f>IF(ISERROR(VLOOKUP(L165,'RefNo Measure List'!$B$2:$E$43,2,FALSE)),"",VLOOKUP(L165,'RefNo Measure List'!$B$2:$E$43,2,FALSE))</f>
        <v/>
      </c>
      <c r="I165" s="32" t="str">
        <f>IF(ISERROR(VLOOKUP(K165,'RefNo Measure List'!$A$2:$E$43,5,FALSE)),"",VLOOKUP(K165,'RefNo Measure List'!$A$2:$E$43,5,FALSE))</f>
        <v/>
      </c>
      <c r="J165" s="14"/>
      <c r="K165" s="14"/>
      <c r="L165" s="33" t="str">
        <f>IF(ISERROR(VLOOKUP(K165,'RefNo Measure List'!$A$1:$E$43,2,FALSE)),"",VLOOKUP(K165,'RefNo Measure List'!$A$1:$C$43,2,FALSE))</f>
        <v/>
      </c>
      <c r="M165" s="81"/>
      <c r="N165" s="82" t="e">
        <f>IF((B165)="State Low Income",M165*(VLOOKUP(L165,'RefNo Measure List'!$B$2:$J$43,9,FALSE)),"")</f>
        <v>#N/A</v>
      </c>
      <c r="O165" s="31"/>
      <c r="P165" s="64" t="b">
        <f t="shared" si="12"/>
        <v>0</v>
      </c>
      <c r="Q165" s="64" t="b">
        <f t="shared" si="13"/>
        <v>0</v>
      </c>
    </row>
    <row r="166" spans="1:17" ht="15">
      <c r="A166" s="62">
        <f t="shared" si="10"/>
        <v>165</v>
      </c>
      <c r="B166" s="63" t="s">
        <v>9</v>
      </c>
      <c r="C166" s="14"/>
      <c r="D166" s="14"/>
      <c r="E166" s="15"/>
      <c r="F166" s="62" t="str">
        <f t="shared" si="14"/>
        <v/>
      </c>
      <c r="G166" s="62" t="str">
        <f t="shared" si="11"/>
        <v/>
      </c>
      <c r="H166" s="12" t="str">
        <f>IF(ISERROR(VLOOKUP(L166,'RefNo Measure List'!$B$2:$E$43,2,FALSE)),"",VLOOKUP(L166,'RefNo Measure List'!$B$2:$E$43,2,FALSE))</f>
        <v/>
      </c>
      <c r="I166" s="32" t="str">
        <f>IF(ISERROR(VLOOKUP(K166,'RefNo Measure List'!$A$2:$E$43,5,FALSE)),"",VLOOKUP(K166,'RefNo Measure List'!$A$2:$E$43,5,FALSE))</f>
        <v/>
      </c>
      <c r="J166" s="14"/>
      <c r="K166" s="14"/>
      <c r="L166" s="33" t="str">
        <f>IF(ISERROR(VLOOKUP(K166,'RefNo Measure List'!$A$1:$E$43,2,FALSE)),"",VLOOKUP(K166,'RefNo Measure List'!$A$1:$C$43,2,FALSE))</f>
        <v/>
      </c>
      <c r="M166" s="81"/>
      <c r="N166" s="82" t="e">
        <f>IF((B166)="State Low Income",M166*(VLOOKUP(L166,'RefNo Measure List'!$B$2:$J$43,9,FALSE)),"")</f>
        <v>#N/A</v>
      </c>
      <c r="O166" s="31"/>
      <c r="P166" s="64" t="b">
        <f t="shared" si="12"/>
        <v>0</v>
      </c>
      <c r="Q166" s="64" t="b">
        <f t="shared" si="13"/>
        <v>0</v>
      </c>
    </row>
    <row r="167" spans="1:17" ht="15">
      <c r="A167" s="62">
        <f t="shared" si="10"/>
        <v>166</v>
      </c>
      <c r="B167" s="63" t="s">
        <v>9</v>
      </c>
      <c r="C167" s="14"/>
      <c r="D167" s="14"/>
      <c r="E167" s="15"/>
      <c r="F167" s="62" t="str">
        <f t="shared" si="14"/>
        <v/>
      </c>
      <c r="G167" s="62" t="str">
        <f t="shared" si="11"/>
        <v/>
      </c>
      <c r="H167" s="12" t="str">
        <f>IF(ISERROR(VLOOKUP(L167,'RefNo Measure List'!$B$2:$E$43,2,FALSE)),"",VLOOKUP(L167,'RefNo Measure List'!$B$2:$E$43,2,FALSE))</f>
        <v/>
      </c>
      <c r="I167" s="32" t="str">
        <f>IF(ISERROR(VLOOKUP(K167,'RefNo Measure List'!$A$2:$E$43,5,FALSE)),"",VLOOKUP(K167,'RefNo Measure List'!$A$2:$E$43,5,FALSE))</f>
        <v/>
      </c>
      <c r="J167" s="14"/>
      <c r="K167" s="14"/>
      <c r="L167" s="33" t="str">
        <f>IF(ISERROR(VLOOKUP(K167,'RefNo Measure List'!$A$1:$E$43,2,FALSE)),"",VLOOKUP(K167,'RefNo Measure List'!$A$1:$C$43,2,FALSE))</f>
        <v/>
      </c>
      <c r="M167" s="81"/>
      <c r="N167" s="82" t="e">
        <f>IF((B167)="State Low Income",M167*(VLOOKUP(L167,'RefNo Measure List'!$B$2:$J$43,9,FALSE)),"")</f>
        <v>#N/A</v>
      </c>
      <c r="O167" s="31"/>
      <c r="P167" s="64" t="b">
        <f t="shared" si="12"/>
        <v>0</v>
      </c>
      <c r="Q167" s="64" t="b">
        <f t="shared" si="13"/>
        <v>0</v>
      </c>
    </row>
    <row r="168" spans="1:17" ht="15">
      <c r="A168" s="62">
        <f t="shared" si="10"/>
        <v>167</v>
      </c>
      <c r="B168" s="63" t="s">
        <v>9</v>
      </c>
      <c r="C168" s="14"/>
      <c r="D168" s="14"/>
      <c r="E168" s="15"/>
      <c r="F168" s="62" t="str">
        <f t="shared" si="14"/>
        <v/>
      </c>
      <c r="G168" s="62" t="str">
        <f t="shared" si="11"/>
        <v/>
      </c>
      <c r="H168" s="12" t="str">
        <f>IF(ISERROR(VLOOKUP(L168,'RefNo Measure List'!$B$2:$E$43,2,FALSE)),"",VLOOKUP(L168,'RefNo Measure List'!$B$2:$E$43,2,FALSE))</f>
        <v/>
      </c>
      <c r="I168" s="32" t="str">
        <f>IF(ISERROR(VLOOKUP(K168,'RefNo Measure List'!$A$2:$E$43,5,FALSE)),"",VLOOKUP(K168,'RefNo Measure List'!$A$2:$E$43,5,FALSE))</f>
        <v/>
      </c>
      <c r="J168" s="14"/>
      <c r="K168" s="14"/>
      <c r="L168" s="33" t="str">
        <f>IF(ISERROR(VLOOKUP(K168,'RefNo Measure List'!$A$1:$E$43,2,FALSE)),"",VLOOKUP(K168,'RefNo Measure List'!$A$1:$C$43,2,FALSE))</f>
        <v/>
      </c>
      <c r="M168" s="81"/>
      <c r="N168" s="82" t="e">
        <f>IF((B168)="State Low Income",M168*(VLOOKUP(L168,'RefNo Measure List'!$B$2:$J$43,9,FALSE)),"")</f>
        <v>#N/A</v>
      </c>
      <c r="O168" s="31"/>
      <c r="P168" s="64" t="b">
        <f t="shared" si="12"/>
        <v>0</v>
      </c>
      <c r="Q168" s="64" t="b">
        <f t="shared" si="13"/>
        <v>0</v>
      </c>
    </row>
    <row r="169" spans="1:17" ht="15">
      <c r="A169" s="62">
        <f t="shared" si="10"/>
        <v>168</v>
      </c>
      <c r="B169" s="63" t="s">
        <v>9</v>
      </c>
      <c r="C169" s="14"/>
      <c r="D169" s="14"/>
      <c r="E169" s="15"/>
      <c r="F169" s="62" t="str">
        <f t="shared" si="14"/>
        <v/>
      </c>
      <c r="G169" s="62" t="str">
        <f t="shared" si="11"/>
        <v/>
      </c>
      <c r="H169" s="12" t="str">
        <f>IF(ISERROR(VLOOKUP(L169,'RefNo Measure List'!$B$2:$E$43,2,FALSE)),"",VLOOKUP(L169,'RefNo Measure List'!$B$2:$E$43,2,FALSE))</f>
        <v/>
      </c>
      <c r="I169" s="32" t="str">
        <f>IF(ISERROR(VLOOKUP(K169,'RefNo Measure List'!$A$2:$E$43,5,FALSE)),"",VLOOKUP(K169,'RefNo Measure List'!$A$2:$E$43,5,FALSE))</f>
        <v/>
      </c>
      <c r="J169" s="14"/>
      <c r="K169" s="14"/>
      <c r="L169" s="33" t="str">
        <f>IF(ISERROR(VLOOKUP(K169,'RefNo Measure List'!$A$1:$E$43,2,FALSE)),"",VLOOKUP(K169,'RefNo Measure List'!$A$1:$C$43,2,FALSE))</f>
        <v/>
      </c>
      <c r="M169" s="81"/>
      <c r="N169" s="82" t="e">
        <f>IF((B169)="State Low Income",M169*(VLOOKUP(L169,'RefNo Measure List'!$B$2:$J$43,9,FALSE)),"")</f>
        <v>#N/A</v>
      </c>
      <c r="O169" s="31"/>
      <c r="P169" s="64" t="b">
        <f t="shared" si="12"/>
        <v>0</v>
      </c>
      <c r="Q169" s="64" t="b">
        <f t="shared" si="13"/>
        <v>0</v>
      </c>
    </row>
    <row r="170" spans="1:17" ht="15">
      <c r="A170" s="62">
        <f t="shared" si="10"/>
        <v>169</v>
      </c>
      <c r="B170" s="63" t="s">
        <v>9</v>
      </c>
      <c r="C170" s="14"/>
      <c r="D170" s="14"/>
      <c r="E170" s="15"/>
      <c r="F170" s="62" t="str">
        <f t="shared" si="14"/>
        <v/>
      </c>
      <c r="G170" s="62" t="str">
        <f t="shared" si="11"/>
        <v/>
      </c>
      <c r="H170" s="12" t="str">
        <f>IF(ISERROR(VLOOKUP(L170,'RefNo Measure List'!$B$2:$E$43,2,FALSE)),"",VLOOKUP(L170,'RefNo Measure List'!$B$2:$E$43,2,FALSE))</f>
        <v/>
      </c>
      <c r="I170" s="32" t="str">
        <f>IF(ISERROR(VLOOKUP(K170,'RefNo Measure List'!$A$2:$E$43,5,FALSE)),"",VLOOKUP(K170,'RefNo Measure List'!$A$2:$E$43,5,FALSE))</f>
        <v/>
      </c>
      <c r="J170" s="14"/>
      <c r="K170" s="14"/>
      <c r="L170" s="33" t="str">
        <f>IF(ISERROR(VLOOKUP(K170,'RefNo Measure List'!$A$1:$E$43,2,FALSE)),"",VLOOKUP(K170,'RefNo Measure List'!$A$1:$C$43,2,FALSE))</f>
        <v/>
      </c>
      <c r="M170" s="81"/>
      <c r="N170" s="82" t="e">
        <f>IF((B170)="State Low Income",M170*(VLOOKUP(L170,'RefNo Measure List'!$B$2:$J$43,9,FALSE)),"")</f>
        <v>#N/A</v>
      </c>
      <c r="O170" s="31"/>
      <c r="P170" s="64" t="b">
        <f t="shared" si="12"/>
        <v>0</v>
      </c>
      <c r="Q170" s="64" t="b">
        <f t="shared" si="13"/>
        <v>0</v>
      </c>
    </row>
    <row r="171" spans="1:17" ht="15">
      <c r="A171" s="62">
        <f t="shared" si="10"/>
        <v>170</v>
      </c>
      <c r="B171" s="63" t="s">
        <v>9</v>
      </c>
      <c r="C171" s="14"/>
      <c r="D171" s="14"/>
      <c r="E171" s="15"/>
      <c r="F171" s="62" t="str">
        <f t="shared" si="14"/>
        <v/>
      </c>
      <c r="G171" s="62" t="str">
        <f t="shared" si="11"/>
        <v/>
      </c>
      <c r="H171" s="12" t="str">
        <f>IF(ISERROR(VLOOKUP(L171,'RefNo Measure List'!$B$2:$E$43,2,FALSE)),"",VLOOKUP(L171,'RefNo Measure List'!$B$2:$E$43,2,FALSE))</f>
        <v/>
      </c>
      <c r="I171" s="32" t="str">
        <f>IF(ISERROR(VLOOKUP(K171,'RefNo Measure List'!$A$2:$E$43,5,FALSE)),"",VLOOKUP(K171,'RefNo Measure List'!$A$2:$E$43,5,FALSE))</f>
        <v/>
      </c>
      <c r="J171" s="14"/>
      <c r="K171" s="14"/>
      <c r="L171" s="33" t="str">
        <f>IF(ISERROR(VLOOKUP(K171,'RefNo Measure List'!$A$1:$E$43,2,FALSE)),"",VLOOKUP(K171,'RefNo Measure List'!$A$1:$C$43,2,FALSE))</f>
        <v/>
      </c>
      <c r="M171" s="81"/>
      <c r="N171" s="82" t="e">
        <f>IF((B171)="State Low Income",M171*(VLOOKUP(L171,'RefNo Measure List'!$B$2:$J$43,9,FALSE)),"")</f>
        <v>#N/A</v>
      </c>
      <c r="O171" s="31"/>
      <c r="P171" s="64" t="b">
        <f t="shared" si="12"/>
        <v>0</v>
      </c>
      <c r="Q171" s="64" t="b">
        <f t="shared" si="13"/>
        <v>0</v>
      </c>
    </row>
    <row r="172" spans="1:17" ht="15">
      <c r="A172" s="62">
        <f t="shared" si="10"/>
        <v>171</v>
      </c>
      <c r="B172" s="63" t="s">
        <v>9</v>
      </c>
      <c r="C172" s="14"/>
      <c r="D172" s="14"/>
      <c r="E172" s="15"/>
      <c r="F172" s="62" t="str">
        <f t="shared" si="14"/>
        <v/>
      </c>
      <c r="G172" s="62" t="str">
        <f t="shared" si="11"/>
        <v/>
      </c>
      <c r="H172" s="12" t="str">
        <f>IF(ISERROR(VLOOKUP(L172,'RefNo Measure List'!$B$2:$E$43,2,FALSE)),"",VLOOKUP(L172,'RefNo Measure List'!$B$2:$E$43,2,FALSE))</f>
        <v/>
      </c>
      <c r="I172" s="32" t="str">
        <f>IF(ISERROR(VLOOKUP(K172,'RefNo Measure List'!$A$2:$E$43,5,FALSE)),"",VLOOKUP(K172,'RefNo Measure List'!$A$2:$E$43,5,FALSE))</f>
        <v/>
      </c>
      <c r="J172" s="14"/>
      <c r="K172" s="14"/>
      <c r="L172" s="33" t="str">
        <f>IF(ISERROR(VLOOKUP(K172,'RefNo Measure List'!$A$1:$E$43,2,FALSE)),"",VLOOKUP(K172,'RefNo Measure List'!$A$1:$C$43,2,FALSE))</f>
        <v/>
      </c>
      <c r="M172" s="81"/>
      <c r="N172" s="82" t="e">
        <f>IF((B172)="State Low Income",M172*(VLOOKUP(L172,'RefNo Measure List'!$B$2:$J$43,9,FALSE)),"")</f>
        <v>#N/A</v>
      </c>
      <c r="O172" s="31"/>
      <c r="P172" s="64" t="b">
        <f t="shared" si="12"/>
        <v>0</v>
      </c>
      <c r="Q172" s="64" t="b">
        <f t="shared" si="13"/>
        <v>0</v>
      </c>
    </row>
    <row r="173" spans="1:17" ht="15">
      <c r="A173" s="62">
        <f t="shared" si="10"/>
        <v>172</v>
      </c>
      <c r="B173" s="63" t="s">
        <v>9</v>
      </c>
      <c r="C173" s="14"/>
      <c r="D173" s="14"/>
      <c r="E173" s="15"/>
      <c r="F173" s="62" t="str">
        <f t="shared" si="14"/>
        <v/>
      </c>
      <c r="G173" s="62" t="str">
        <f t="shared" si="11"/>
        <v/>
      </c>
      <c r="H173" s="12" t="str">
        <f>IF(ISERROR(VLOOKUP(L173,'RefNo Measure List'!$B$2:$E$43,2,FALSE)),"",VLOOKUP(L173,'RefNo Measure List'!$B$2:$E$43,2,FALSE))</f>
        <v/>
      </c>
      <c r="I173" s="32" t="str">
        <f>IF(ISERROR(VLOOKUP(K173,'RefNo Measure List'!$A$2:$E$43,5,FALSE)),"",VLOOKUP(K173,'RefNo Measure List'!$A$2:$E$43,5,FALSE))</f>
        <v/>
      </c>
      <c r="J173" s="14"/>
      <c r="K173" s="14"/>
      <c r="L173" s="33" t="str">
        <f>IF(ISERROR(VLOOKUP(K173,'RefNo Measure List'!$A$1:$E$43,2,FALSE)),"",VLOOKUP(K173,'RefNo Measure List'!$A$1:$C$43,2,FALSE))</f>
        <v/>
      </c>
      <c r="M173" s="81"/>
      <c r="N173" s="82" t="e">
        <f>IF((B173)="State Low Income",M173*(VLOOKUP(L173,'RefNo Measure List'!$B$2:$J$43,9,FALSE)),"")</f>
        <v>#N/A</v>
      </c>
      <c r="O173" s="31"/>
      <c r="P173" s="64" t="b">
        <f t="shared" si="12"/>
        <v>0</v>
      </c>
      <c r="Q173" s="64" t="b">
        <f t="shared" si="13"/>
        <v>0</v>
      </c>
    </row>
    <row r="174" spans="1:17" ht="15">
      <c r="A174" s="62">
        <f t="shared" si="10"/>
        <v>173</v>
      </c>
      <c r="B174" s="63" t="s">
        <v>9</v>
      </c>
      <c r="C174" s="14"/>
      <c r="D174" s="14"/>
      <c r="E174" s="15"/>
      <c r="F174" s="62" t="str">
        <f t="shared" si="14"/>
        <v/>
      </c>
      <c r="G174" s="62" t="str">
        <f t="shared" si="11"/>
        <v/>
      </c>
      <c r="H174" s="12" t="str">
        <f>IF(ISERROR(VLOOKUP(L174,'RefNo Measure List'!$B$2:$E$43,2,FALSE)),"",VLOOKUP(L174,'RefNo Measure List'!$B$2:$E$43,2,FALSE))</f>
        <v/>
      </c>
      <c r="I174" s="32" t="str">
        <f>IF(ISERROR(VLOOKUP(K174,'RefNo Measure List'!$A$2:$E$43,5,FALSE)),"",VLOOKUP(K174,'RefNo Measure List'!$A$2:$E$43,5,FALSE))</f>
        <v/>
      </c>
      <c r="J174" s="14"/>
      <c r="K174" s="14"/>
      <c r="L174" s="33" t="str">
        <f>IF(ISERROR(VLOOKUP(K174,'RefNo Measure List'!$A$1:$E$43,2,FALSE)),"",VLOOKUP(K174,'RefNo Measure List'!$A$1:$C$43,2,FALSE))</f>
        <v/>
      </c>
      <c r="M174" s="81"/>
      <c r="N174" s="82" t="e">
        <f>IF((B174)="State Low Income",M174*(VLOOKUP(L174,'RefNo Measure List'!$B$2:$J$43,9,FALSE)),"")</f>
        <v>#N/A</v>
      </c>
      <c r="O174" s="31"/>
      <c r="P174" s="64" t="b">
        <f t="shared" si="12"/>
        <v>0</v>
      </c>
      <c r="Q174" s="64" t="b">
        <f t="shared" si="13"/>
        <v>0</v>
      </c>
    </row>
    <row r="175" spans="1:17" ht="15">
      <c r="A175" s="62">
        <f t="shared" si="10"/>
        <v>174</v>
      </c>
      <c r="B175" s="63" t="s">
        <v>9</v>
      </c>
      <c r="C175" s="14"/>
      <c r="D175" s="14"/>
      <c r="E175" s="15"/>
      <c r="F175" s="62" t="str">
        <f t="shared" si="14"/>
        <v/>
      </c>
      <c r="G175" s="62" t="str">
        <f t="shared" si="11"/>
        <v/>
      </c>
      <c r="H175" s="12" t="str">
        <f>IF(ISERROR(VLOOKUP(L175,'RefNo Measure List'!$B$2:$E$43,2,FALSE)),"",VLOOKUP(L175,'RefNo Measure List'!$B$2:$E$43,2,FALSE))</f>
        <v/>
      </c>
      <c r="I175" s="32" t="str">
        <f>IF(ISERROR(VLOOKUP(K175,'RefNo Measure List'!$A$2:$E$43,5,FALSE)),"",VLOOKUP(K175,'RefNo Measure List'!$A$2:$E$43,5,FALSE))</f>
        <v/>
      </c>
      <c r="J175" s="14"/>
      <c r="K175" s="14"/>
      <c r="L175" s="33" t="str">
        <f>IF(ISERROR(VLOOKUP(K175,'RefNo Measure List'!$A$1:$E$43,2,FALSE)),"",VLOOKUP(K175,'RefNo Measure List'!$A$1:$C$43,2,FALSE))</f>
        <v/>
      </c>
      <c r="M175" s="81"/>
      <c r="N175" s="82" t="e">
        <f>IF((B175)="State Low Income",M175*(VLOOKUP(L175,'RefNo Measure List'!$B$2:$J$43,9,FALSE)),"")</f>
        <v>#N/A</v>
      </c>
      <c r="O175" s="31"/>
      <c r="P175" s="64" t="b">
        <f t="shared" si="12"/>
        <v>0</v>
      </c>
      <c r="Q175" s="64" t="b">
        <f t="shared" si="13"/>
        <v>0</v>
      </c>
    </row>
    <row r="176" spans="1:17" ht="15">
      <c r="A176" s="62">
        <f t="shared" si="10"/>
        <v>175</v>
      </c>
      <c r="B176" s="63" t="s">
        <v>9</v>
      </c>
      <c r="C176" s="14"/>
      <c r="D176" s="14"/>
      <c r="E176" s="15"/>
      <c r="F176" s="62" t="str">
        <f t="shared" si="14"/>
        <v/>
      </c>
      <c r="G176" s="62" t="str">
        <f t="shared" si="11"/>
        <v/>
      </c>
      <c r="H176" s="12" t="str">
        <f>IF(ISERROR(VLOOKUP(L176,'RefNo Measure List'!$B$2:$E$43,2,FALSE)),"",VLOOKUP(L176,'RefNo Measure List'!$B$2:$E$43,2,FALSE))</f>
        <v/>
      </c>
      <c r="I176" s="32" t="str">
        <f>IF(ISERROR(VLOOKUP(K176,'RefNo Measure List'!$A$2:$E$43,5,FALSE)),"",VLOOKUP(K176,'RefNo Measure List'!$A$2:$E$43,5,FALSE))</f>
        <v/>
      </c>
      <c r="J176" s="14"/>
      <c r="K176" s="14"/>
      <c r="L176" s="33" t="str">
        <f>IF(ISERROR(VLOOKUP(K176,'RefNo Measure List'!$A$1:$E$43,2,FALSE)),"",VLOOKUP(K176,'RefNo Measure List'!$A$1:$C$43,2,FALSE))</f>
        <v/>
      </c>
      <c r="M176" s="81"/>
      <c r="N176" s="82" t="e">
        <f>IF((B176)="State Low Income",M176*(VLOOKUP(L176,'RefNo Measure List'!$B$2:$J$43,9,FALSE)),"")</f>
        <v>#N/A</v>
      </c>
      <c r="O176" s="31"/>
      <c r="P176" s="64" t="b">
        <f t="shared" si="12"/>
        <v>0</v>
      </c>
      <c r="Q176" s="64" t="b">
        <f t="shared" si="13"/>
        <v>0</v>
      </c>
    </row>
    <row r="177" spans="1:17" ht="15">
      <c r="A177" s="62">
        <f t="shared" si="10"/>
        <v>176</v>
      </c>
      <c r="B177" s="63" t="s">
        <v>9</v>
      </c>
      <c r="C177" s="14"/>
      <c r="D177" s="14"/>
      <c r="E177" s="15"/>
      <c r="F177" s="62" t="str">
        <f t="shared" si="14"/>
        <v/>
      </c>
      <c r="G177" s="62" t="str">
        <f t="shared" si="11"/>
        <v/>
      </c>
      <c r="H177" s="12" t="str">
        <f>IF(ISERROR(VLOOKUP(L177,'RefNo Measure List'!$B$2:$E$43,2,FALSE)),"",VLOOKUP(L177,'RefNo Measure List'!$B$2:$E$43,2,FALSE))</f>
        <v/>
      </c>
      <c r="I177" s="32" t="str">
        <f>IF(ISERROR(VLOOKUP(K177,'RefNo Measure List'!$A$2:$E$43,5,FALSE)),"",VLOOKUP(K177,'RefNo Measure List'!$A$2:$E$43,5,FALSE))</f>
        <v/>
      </c>
      <c r="J177" s="14"/>
      <c r="K177" s="14"/>
      <c r="L177" s="33" t="str">
        <f>IF(ISERROR(VLOOKUP(K177,'RefNo Measure List'!$A$1:$E$43,2,FALSE)),"",VLOOKUP(K177,'RefNo Measure List'!$A$1:$C$43,2,FALSE))</f>
        <v/>
      </c>
      <c r="M177" s="81"/>
      <c r="N177" s="82" t="e">
        <f>IF((B177)="State Low Income",M177*(VLOOKUP(L177,'RefNo Measure List'!$B$2:$J$43,9,FALSE)),"")</f>
        <v>#N/A</v>
      </c>
      <c r="O177" s="31"/>
      <c r="P177" s="64" t="b">
        <f t="shared" si="12"/>
        <v>0</v>
      </c>
      <c r="Q177" s="64" t="b">
        <f t="shared" si="13"/>
        <v>0</v>
      </c>
    </row>
    <row r="178" spans="1:17" ht="15">
      <c r="A178" s="62">
        <f t="shared" si="10"/>
        <v>177</v>
      </c>
      <c r="B178" s="63" t="s">
        <v>9</v>
      </c>
      <c r="C178" s="14"/>
      <c r="D178" s="14"/>
      <c r="E178" s="15"/>
      <c r="F178" s="62" t="str">
        <f t="shared" si="14"/>
        <v/>
      </c>
      <c r="G178" s="62" t="str">
        <f t="shared" si="11"/>
        <v/>
      </c>
      <c r="H178" s="12" t="str">
        <f>IF(ISERROR(VLOOKUP(L178,'RefNo Measure List'!$B$2:$E$43,2,FALSE)),"",VLOOKUP(L178,'RefNo Measure List'!$B$2:$E$43,2,FALSE))</f>
        <v/>
      </c>
      <c r="I178" s="32" t="str">
        <f>IF(ISERROR(VLOOKUP(K178,'RefNo Measure List'!$A$2:$E$43,5,FALSE)),"",VLOOKUP(K178,'RefNo Measure List'!$A$2:$E$43,5,FALSE))</f>
        <v/>
      </c>
      <c r="J178" s="14"/>
      <c r="K178" s="14"/>
      <c r="L178" s="33" t="str">
        <f>IF(ISERROR(VLOOKUP(K178,'RefNo Measure List'!$A$1:$E$43,2,FALSE)),"",VLOOKUP(K178,'RefNo Measure List'!$A$1:$C$43,2,FALSE))</f>
        <v/>
      </c>
      <c r="M178" s="81"/>
      <c r="N178" s="82" t="e">
        <f>IF((B178)="State Low Income",M178*(VLOOKUP(L178,'RefNo Measure List'!$B$2:$J$43,9,FALSE)),"")</f>
        <v>#N/A</v>
      </c>
      <c r="O178" s="31"/>
      <c r="P178" s="64" t="b">
        <f t="shared" si="12"/>
        <v>0</v>
      </c>
      <c r="Q178" s="64" t="b">
        <f t="shared" si="13"/>
        <v>0</v>
      </c>
    </row>
    <row r="179" spans="1:17" ht="15">
      <c r="A179" s="62">
        <f t="shared" si="10"/>
        <v>178</v>
      </c>
      <c r="B179" s="63" t="s">
        <v>9</v>
      </c>
      <c r="C179" s="14"/>
      <c r="D179" s="14"/>
      <c r="E179" s="15"/>
      <c r="F179" s="62" t="str">
        <f t="shared" si="14"/>
        <v/>
      </c>
      <c r="G179" s="62" t="str">
        <f t="shared" si="11"/>
        <v/>
      </c>
      <c r="H179" s="12" t="str">
        <f>IF(ISERROR(VLOOKUP(L179,'RefNo Measure List'!$B$2:$E$43,2,FALSE)),"",VLOOKUP(L179,'RefNo Measure List'!$B$2:$E$43,2,FALSE))</f>
        <v/>
      </c>
      <c r="I179" s="32" t="str">
        <f>IF(ISERROR(VLOOKUP(K179,'RefNo Measure List'!$A$2:$E$43,5,FALSE)),"",VLOOKUP(K179,'RefNo Measure List'!$A$2:$E$43,5,FALSE))</f>
        <v/>
      </c>
      <c r="J179" s="14"/>
      <c r="K179" s="14"/>
      <c r="L179" s="33" t="str">
        <f>IF(ISERROR(VLOOKUP(K179,'RefNo Measure List'!$A$1:$E$43,2,FALSE)),"",VLOOKUP(K179,'RefNo Measure List'!$A$1:$C$43,2,FALSE))</f>
        <v/>
      </c>
      <c r="M179" s="81"/>
      <c r="N179" s="82" t="e">
        <f>IF((B179)="State Low Income",M179*(VLOOKUP(L179,'RefNo Measure List'!$B$2:$J$43,9,FALSE)),"")</f>
        <v>#N/A</v>
      </c>
      <c r="O179" s="31"/>
      <c r="P179" s="64" t="b">
        <f t="shared" si="12"/>
        <v>0</v>
      </c>
      <c r="Q179" s="64" t="b">
        <f t="shared" si="13"/>
        <v>0</v>
      </c>
    </row>
    <row r="180" spans="1:17" ht="15">
      <c r="A180" s="62">
        <f t="shared" si="10"/>
        <v>179</v>
      </c>
      <c r="B180" s="63" t="s">
        <v>9</v>
      </c>
      <c r="C180" s="14"/>
      <c r="D180" s="14"/>
      <c r="E180" s="15"/>
      <c r="F180" s="62" t="str">
        <f t="shared" si="14"/>
        <v/>
      </c>
      <c r="G180" s="62" t="str">
        <f t="shared" si="11"/>
        <v/>
      </c>
      <c r="H180" s="12" t="str">
        <f>IF(ISERROR(VLOOKUP(L180,'RefNo Measure List'!$B$2:$E$43,2,FALSE)),"",VLOOKUP(L180,'RefNo Measure List'!$B$2:$E$43,2,FALSE))</f>
        <v/>
      </c>
      <c r="I180" s="32" t="str">
        <f>IF(ISERROR(VLOOKUP(K180,'RefNo Measure List'!$A$2:$E$43,5,FALSE)),"",VLOOKUP(K180,'RefNo Measure List'!$A$2:$E$43,5,FALSE))</f>
        <v/>
      </c>
      <c r="J180" s="14"/>
      <c r="K180" s="14"/>
      <c r="L180" s="33" t="str">
        <f>IF(ISERROR(VLOOKUP(K180,'RefNo Measure List'!$A$1:$E$43,2,FALSE)),"",VLOOKUP(K180,'RefNo Measure List'!$A$1:$C$43,2,FALSE))</f>
        <v/>
      </c>
      <c r="M180" s="81"/>
      <c r="N180" s="82" t="e">
        <f>IF((B180)="State Low Income",M180*(VLOOKUP(L180,'RefNo Measure List'!$B$2:$J$43,9,FALSE)),"")</f>
        <v>#N/A</v>
      </c>
      <c r="O180" s="31"/>
      <c r="P180" s="64" t="b">
        <f t="shared" si="12"/>
        <v>0</v>
      </c>
      <c r="Q180" s="64" t="b">
        <f t="shared" si="13"/>
        <v>0</v>
      </c>
    </row>
    <row r="181" spans="1:17" ht="15">
      <c r="A181" s="62">
        <f t="shared" si="10"/>
        <v>180</v>
      </c>
      <c r="B181" s="63" t="s">
        <v>9</v>
      </c>
      <c r="C181" s="14"/>
      <c r="D181" s="14"/>
      <c r="E181" s="15"/>
      <c r="F181" s="62" t="str">
        <f t="shared" si="14"/>
        <v/>
      </c>
      <c r="G181" s="62" t="str">
        <f t="shared" si="11"/>
        <v/>
      </c>
      <c r="H181" s="12" t="str">
        <f>IF(ISERROR(VLOOKUP(L181,'RefNo Measure List'!$B$2:$E$43,2,FALSE)),"",VLOOKUP(L181,'RefNo Measure List'!$B$2:$E$43,2,FALSE))</f>
        <v/>
      </c>
      <c r="I181" s="32" t="str">
        <f>IF(ISERROR(VLOOKUP(K181,'RefNo Measure List'!$A$2:$E$43,5,FALSE)),"",VLOOKUP(K181,'RefNo Measure List'!$A$2:$E$43,5,FALSE))</f>
        <v/>
      </c>
      <c r="J181" s="14"/>
      <c r="K181" s="14"/>
      <c r="L181" s="33" t="str">
        <f>IF(ISERROR(VLOOKUP(K181,'RefNo Measure List'!$A$1:$E$43,2,FALSE)),"",VLOOKUP(K181,'RefNo Measure List'!$A$1:$C$43,2,FALSE))</f>
        <v/>
      </c>
      <c r="M181" s="81"/>
      <c r="N181" s="82" t="e">
        <f>IF((B181)="State Low Income",M181*(VLOOKUP(L181,'RefNo Measure List'!$B$2:$J$43,9,FALSE)),"")</f>
        <v>#N/A</v>
      </c>
      <c r="O181" s="31"/>
      <c r="P181" s="64" t="b">
        <f t="shared" si="12"/>
        <v>0</v>
      </c>
      <c r="Q181" s="64" t="b">
        <f t="shared" si="13"/>
        <v>0</v>
      </c>
    </row>
    <row r="182" spans="1:17" ht="15">
      <c r="A182" s="62">
        <f t="shared" si="10"/>
        <v>181</v>
      </c>
      <c r="B182" s="63" t="s">
        <v>9</v>
      </c>
      <c r="C182" s="14"/>
      <c r="D182" s="14"/>
      <c r="E182" s="15"/>
      <c r="F182" s="62" t="str">
        <f t="shared" si="14"/>
        <v/>
      </c>
      <c r="G182" s="62" t="str">
        <f t="shared" si="11"/>
        <v/>
      </c>
      <c r="H182" s="12" t="str">
        <f>IF(ISERROR(VLOOKUP(L182,'RefNo Measure List'!$B$2:$E$43,2,FALSE)),"",VLOOKUP(L182,'RefNo Measure List'!$B$2:$E$43,2,FALSE))</f>
        <v/>
      </c>
      <c r="I182" s="32" t="str">
        <f>IF(ISERROR(VLOOKUP(K182,'RefNo Measure List'!$A$2:$E$43,5,FALSE)),"",VLOOKUP(K182,'RefNo Measure List'!$A$2:$E$43,5,FALSE))</f>
        <v/>
      </c>
      <c r="J182" s="14"/>
      <c r="K182" s="14"/>
      <c r="L182" s="33" t="str">
        <f>IF(ISERROR(VLOOKUP(K182,'RefNo Measure List'!$A$1:$E$43,2,FALSE)),"",VLOOKUP(K182,'RefNo Measure List'!$A$1:$C$43,2,FALSE))</f>
        <v/>
      </c>
      <c r="M182" s="81"/>
      <c r="N182" s="82" t="e">
        <f>IF((B182)="State Low Income",M182*(VLOOKUP(L182,'RefNo Measure List'!$B$2:$J$43,9,FALSE)),"")</f>
        <v>#N/A</v>
      </c>
      <c r="O182" s="31"/>
      <c r="P182" s="64" t="b">
        <f t="shared" si="12"/>
        <v>0</v>
      </c>
      <c r="Q182" s="64" t="b">
        <f t="shared" si="13"/>
        <v>0</v>
      </c>
    </row>
    <row r="183" spans="1:17" ht="15">
      <c r="A183" s="62">
        <f t="shared" si="10"/>
        <v>182</v>
      </c>
      <c r="B183" s="63" t="s">
        <v>9</v>
      </c>
      <c r="C183" s="14"/>
      <c r="D183" s="14"/>
      <c r="E183" s="15"/>
      <c r="F183" s="62" t="str">
        <f t="shared" si="14"/>
        <v/>
      </c>
      <c r="G183" s="62" t="str">
        <f t="shared" si="11"/>
        <v/>
      </c>
      <c r="H183" s="12" t="str">
        <f>IF(ISERROR(VLOOKUP(L183,'RefNo Measure List'!$B$2:$E$43,2,FALSE)),"",VLOOKUP(L183,'RefNo Measure List'!$B$2:$E$43,2,FALSE))</f>
        <v/>
      </c>
      <c r="I183" s="32" t="str">
        <f>IF(ISERROR(VLOOKUP(K183,'RefNo Measure List'!$A$2:$E$43,5,FALSE)),"",VLOOKUP(K183,'RefNo Measure List'!$A$2:$E$43,5,FALSE))</f>
        <v/>
      </c>
      <c r="J183" s="14"/>
      <c r="K183" s="14"/>
      <c r="L183" s="33" t="str">
        <f>IF(ISERROR(VLOOKUP(K183,'RefNo Measure List'!$A$1:$E$43,2,FALSE)),"",VLOOKUP(K183,'RefNo Measure List'!$A$1:$C$43,2,FALSE))</f>
        <v/>
      </c>
      <c r="M183" s="81"/>
      <c r="N183" s="82" t="e">
        <f>IF((B183)="State Low Income",M183*(VLOOKUP(L183,'RefNo Measure List'!$B$2:$J$43,9,FALSE)),"")</f>
        <v>#N/A</v>
      </c>
      <c r="O183" s="31"/>
      <c r="P183" s="64" t="b">
        <f t="shared" si="12"/>
        <v>0</v>
      </c>
      <c r="Q183" s="64" t="b">
        <f t="shared" si="13"/>
        <v>0</v>
      </c>
    </row>
    <row r="184" spans="1:17" ht="15">
      <c r="A184" s="62">
        <f t="shared" si="10"/>
        <v>183</v>
      </c>
      <c r="B184" s="63" t="s">
        <v>9</v>
      </c>
      <c r="C184" s="14"/>
      <c r="D184" s="14"/>
      <c r="E184" s="15"/>
      <c r="F184" s="62" t="str">
        <f t="shared" si="14"/>
        <v/>
      </c>
      <c r="G184" s="62" t="str">
        <f t="shared" si="11"/>
        <v/>
      </c>
      <c r="H184" s="12" t="str">
        <f>IF(ISERROR(VLOOKUP(L184,'RefNo Measure List'!$B$2:$E$43,2,FALSE)),"",VLOOKUP(L184,'RefNo Measure List'!$B$2:$E$43,2,FALSE))</f>
        <v/>
      </c>
      <c r="I184" s="32" t="str">
        <f>IF(ISERROR(VLOOKUP(K184,'RefNo Measure List'!$A$2:$E$43,5,FALSE)),"",VLOOKUP(K184,'RefNo Measure List'!$A$2:$E$43,5,FALSE))</f>
        <v/>
      </c>
      <c r="J184" s="14"/>
      <c r="K184" s="14"/>
      <c r="L184" s="33" t="str">
        <f>IF(ISERROR(VLOOKUP(K184,'RefNo Measure List'!$A$1:$E$43,2,FALSE)),"",VLOOKUP(K184,'RefNo Measure List'!$A$1:$C$43,2,FALSE))</f>
        <v/>
      </c>
      <c r="M184" s="81"/>
      <c r="N184" s="82" t="e">
        <f>IF((B184)="State Low Income",M184*(VLOOKUP(L184,'RefNo Measure List'!$B$2:$J$43,9,FALSE)),"")</f>
        <v>#N/A</v>
      </c>
      <c r="O184" s="31"/>
      <c r="P184" s="64" t="b">
        <f t="shared" si="12"/>
        <v>0</v>
      </c>
      <c r="Q184" s="64" t="b">
        <f t="shared" si="13"/>
        <v>0</v>
      </c>
    </row>
    <row r="185" spans="1:17" ht="15">
      <c r="A185" s="62">
        <f t="shared" si="10"/>
        <v>184</v>
      </c>
      <c r="B185" s="63" t="s">
        <v>9</v>
      </c>
      <c r="C185" s="14"/>
      <c r="D185" s="14"/>
      <c r="E185" s="15"/>
      <c r="F185" s="62" t="str">
        <f t="shared" si="14"/>
        <v/>
      </c>
      <c r="G185" s="62" t="str">
        <f t="shared" si="11"/>
        <v/>
      </c>
      <c r="H185" s="12" t="str">
        <f>IF(ISERROR(VLOOKUP(L185,'RefNo Measure List'!$B$2:$E$43,2,FALSE)),"",VLOOKUP(L185,'RefNo Measure List'!$B$2:$E$43,2,FALSE))</f>
        <v/>
      </c>
      <c r="I185" s="32" t="str">
        <f>IF(ISERROR(VLOOKUP(K185,'RefNo Measure List'!$A$2:$E$43,5,FALSE)),"",VLOOKUP(K185,'RefNo Measure List'!$A$2:$E$43,5,FALSE))</f>
        <v/>
      </c>
      <c r="J185" s="14"/>
      <c r="K185" s="14"/>
      <c r="L185" s="33" t="str">
        <f>IF(ISERROR(VLOOKUP(K185,'RefNo Measure List'!$A$1:$E$43,2,FALSE)),"",VLOOKUP(K185,'RefNo Measure List'!$A$1:$C$43,2,FALSE))</f>
        <v/>
      </c>
      <c r="M185" s="81"/>
      <c r="N185" s="82" t="e">
        <f>IF((B185)="State Low Income",M185*(VLOOKUP(L185,'RefNo Measure List'!$B$2:$J$43,9,FALSE)),"")</f>
        <v>#N/A</v>
      </c>
      <c r="O185" s="31"/>
      <c r="P185" s="64" t="b">
        <f t="shared" si="12"/>
        <v>0</v>
      </c>
      <c r="Q185" s="64" t="b">
        <f t="shared" si="13"/>
        <v>0</v>
      </c>
    </row>
    <row r="186" spans="1:17" ht="15">
      <c r="A186" s="62">
        <f t="shared" si="10"/>
        <v>185</v>
      </c>
      <c r="B186" s="63" t="s">
        <v>9</v>
      </c>
      <c r="C186" s="14"/>
      <c r="D186" s="14"/>
      <c r="E186" s="15"/>
      <c r="F186" s="62" t="str">
        <f t="shared" si="14"/>
        <v/>
      </c>
      <c r="G186" s="62" t="str">
        <f t="shared" si="11"/>
        <v/>
      </c>
      <c r="H186" s="12" t="str">
        <f>IF(ISERROR(VLOOKUP(L186,'RefNo Measure List'!$B$2:$E$43,2,FALSE)),"",VLOOKUP(L186,'RefNo Measure List'!$B$2:$E$43,2,FALSE))</f>
        <v/>
      </c>
      <c r="I186" s="32" t="str">
        <f>IF(ISERROR(VLOOKUP(K186,'RefNo Measure List'!$A$2:$E$43,5,FALSE)),"",VLOOKUP(K186,'RefNo Measure List'!$A$2:$E$43,5,FALSE))</f>
        <v/>
      </c>
      <c r="J186" s="14"/>
      <c r="K186" s="14"/>
      <c r="L186" s="33" t="str">
        <f>IF(ISERROR(VLOOKUP(K186,'RefNo Measure List'!$A$1:$E$43,2,FALSE)),"",VLOOKUP(K186,'RefNo Measure List'!$A$1:$C$43,2,FALSE))</f>
        <v/>
      </c>
      <c r="M186" s="81"/>
      <c r="N186" s="82" t="e">
        <f>IF((B186)="State Low Income",M186*(VLOOKUP(L186,'RefNo Measure List'!$B$2:$J$43,9,FALSE)),"")</f>
        <v>#N/A</v>
      </c>
      <c r="O186" s="31"/>
      <c r="P186" s="64" t="b">
        <f t="shared" si="12"/>
        <v>0</v>
      </c>
      <c r="Q186" s="64" t="b">
        <f t="shared" si="13"/>
        <v>0</v>
      </c>
    </row>
    <row r="187" spans="1:17" ht="15">
      <c r="A187" s="62">
        <f t="shared" si="10"/>
        <v>186</v>
      </c>
      <c r="B187" s="63" t="s">
        <v>9</v>
      </c>
      <c r="C187" s="14"/>
      <c r="D187" s="14"/>
      <c r="E187" s="15"/>
      <c r="F187" s="62" t="str">
        <f t="shared" si="14"/>
        <v/>
      </c>
      <c r="G187" s="62" t="str">
        <f t="shared" si="11"/>
        <v/>
      </c>
      <c r="H187" s="12" t="str">
        <f>IF(ISERROR(VLOOKUP(L187,'RefNo Measure List'!$B$2:$E$43,2,FALSE)),"",VLOOKUP(L187,'RefNo Measure List'!$B$2:$E$43,2,FALSE))</f>
        <v/>
      </c>
      <c r="I187" s="32" t="str">
        <f>IF(ISERROR(VLOOKUP(K187,'RefNo Measure List'!$A$2:$E$43,5,FALSE)),"",VLOOKUP(K187,'RefNo Measure List'!$A$2:$E$43,5,FALSE))</f>
        <v/>
      </c>
      <c r="J187" s="14"/>
      <c r="K187" s="14"/>
      <c r="L187" s="33" t="str">
        <f>IF(ISERROR(VLOOKUP(K187,'RefNo Measure List'!$A$1:$E$43,2,FALSE)),"",VLOOKUP(K187,'RefNo Measure List'!$A$1:$C$43,2,FALSE))</f>
        <v/>
      </c>
      <c r="M187" s="81"/>
      <c r="N187" s="82" t="e">
        <f>IF((B187)="State Low Income",M187*(VLOOKUP(L187,'RefNo Measure List'!$B$2:$J$43,9,FALSE)),"")</f>
        <v>#N/A</v>
      </c>
      <c r="O187" s="31"/>
      <c r="P187" s="64" t="b">
        <f t="shared" si="12"/>
        <v>0</v>
      </c>
      <c r="Q187" s="64" t="b">
        <f t="shared" si="13"/>
        <v>0</v>
      </c>
    </row>
    <row r="188" spans="1:17" ht="15">
      <c r="A188" s="62">
        <f t="shared" si="10"/>
        <v>187</v>
      </c>
      <c r="B188" s="63" t="s">
        <v>9</v>
      </c>
      <c r="C188" s="14"/>
      <c r="D188" s="14"/>
      <c r="E188" s="15"/>
      <c r="F188" s="62" t="str">
        <f t="shared" si="14"/>
        <v/>
      </c>
      <c r="G188" s="62" t="str">
        <f t="shared" si="11"/>
        <v/>
      </c>
      <c r="H188" s="12" t="str">
        <f>IF(ISERROR(VLOOKUP(L188,'RefNo Measure List'!$B$2:$E$43,2,FALSE)),"",VLOOKUP(L188,'RefNo Measure List'!$B$2:$E$43,2,FALSE))</f>
        <v/>
      </c>
      <c r="I188" s="32" t="str">
        <f>IF(ISERROR(VLOOKUP(K188,'RefNo Measure List'!$A$2:$E$43,5,FALSE)),"",VLOOKUP(K188,'RefNo Measure List'!$A$2:$E$43,5,FALSE))</f>
        <v/>
      </c>
      <c r="J188" s="14"/>
      <c r="K188" s="14"/>
      <c r="L188" s="33" t="str">
        <f>IF(ISERROR(VLOOKUP(K188,'RefNo Measure List'!$A$1:$E$43,2,FALSE)),"",VLOOKUP(K188,'RefNo Measure List'!$A$1:$C$43,2,FALSE))</f>
        <v/>
      </c>
      <c r="M188" s="81"/>
      <c r="N188" s="82" t="e">
        <f>IF((B188)="State Low Income",M188*(VLOOKUP(L188,'RefNo Measure List'!$B$2:$J$43,9,FALSE)),"")</f>
        <v>#N/A</v>
      </c>
      <c r="O188" s="31"/>
      <c r="P188" s="64" t="b">
        <f t="shared" si="12"/>
        <v>0</v>
      </c>
      <c r="Q188" s="64" t="b">
        <f t="shared" si="13"/>
        <v>0</v>
      </c>
    </row>
    <row r="189" spans="1:17" ht="15">
      <c r="A189" s="62">
        <f t="shared" si="10"/>
        <v>188</v>
      </c>
      <c r="B189" s="63" t="s">
        <v>9</v>
      </c>
      <c r="C189" s="14"/>
      <c r="D189" s="14"/>
      <c r="E189" s="15"/>
      <c r="F189" s="62" t="str">
        <f t="shared" si="14"/>
        <v/>
      </c>
      <c r="G189" s="62" t="str">
        <f t="shared" si="11"/>
        <v/>
      </c>
      <c r="H189" s="12" t="str">
        <f>IF(ISERROR(VLOOKUP(L189,'RefNo Measure List'!$B$2:$E$43,2,FALSE)),"",VLOOKUP(L189,'RefNo Measure List'!$B$2:$E$43,2,FALSE))</f>
        <v/>
      </c>
      <c r="I189" s="32" t="str">
        <f>IF(ISERROR(VLOOKUP(K189,'RefNo Measure List'!$A$2:$E$43,5,FALSE)),"",VLOOKUP(K189,'RefNo Measure List'!$A$2:$E$43,5,FALSE))</f>
        <v/>
      </c>
      <c r="J189" s="14"/>
      <c r="K189" s="14"/>
      <c r="L189" s="33" t="str">
        <f>IF(ISERROR(VLOOKUP(K189,'RefNo Measure List'!$A$1:$E$43,2,FALSE)),"",VLOOKUP(K189,'RefNo Measure List'!$A$1:$C$43,2,FALSE))</f>
        <v/>
      </c>
      <c r="M189" s="81"/>
      <c r="N189" s="82" t="e">
        <f>IF((B189)="State Low Income",M189*(VLOOKUP(L189,'RefNo Measure List'!$B$2:$J$43,9,FALSE)),"")</f>
        <v>#N/A</v>
      </c>
      <c r="O189" s="31"/>
      <c r="P189" s="64" t="b">
        <f t="shared" si="12"/>
        <v>0</v>
      </c>
      <c r="Q189" s="64" t="b">
        <f t="shared" si="13"/>
        <v>0</v>
      </c>
    </row>
    <row r="190" spans="1:17" ht="15">
      <c r="A190" s="62">
        <f t="shared" si="10"/>
        <v>189</v>
      </c>
      <c r="B190" s="63" t="s">
        <v>9</v>
      </c>
      <c r="C190" s="14"/>
      <c r="D190" s="14"/>
      <c r="E190" s="15"/>
      <c r="F190" s="62" t="str">
        <f t="shared" si="14"/>
        <v/>
      </c>
      <c r="G190" s="62" t="str">
        <f t="shared" si="11"/>
        <v/>
      </c>
      <c r="H190" s="12" t="str">
        <f>IF(ISERROR(VLOOKUP(L190,'RefNo Measure List'!$B$2:$E$43,2,FALSE)),"",VLOOKUP(L190,'RefNo Measure List'!$B$2:$E$43,2,FALSE))</f>
        <v/>
      </c>
      <c r="I190" s="32" t="str">
        <f>IF(ISERROR(VLOOKUP(K190,'RefNo Measure List'!$A$2:$E$43,5,FALSE)),"",VLOOKUP(K190,'RefNo Measure List'!$A$2:$E$43,5,FALSE))</f>
        <v/>
      </c>
      <c r="J190" s="14"/>
      <c r="K190" s="14"/>
      <c r="L190" s="33" t="str">
        <f>IF(ISERROR(VLOOKUP(K190,'RefNo Measure List'!$A$1:$E$43,2,FALSE)),"",VLOOKUP(K190,'RefNo Measure List'!$A$1:$C$43,2,FALSE))</f>
        <v/>
      </c>
      <c r="M190" s="81"/>
      <c r="N190" s="82" t="e">
        <f>IF((B190)="State Low Income",M190*(VLOOKUP(L190,'RefNo Measure List'!$B$2:$J$43,9,FALSE)),"")</f>
        <v>#N/A</v>
      </c>
      <c r="O190" s="31"/>
      <c r="P190" s="64" t="b">
        <f t="shared" si="12"/>
        <v>0</v>
      </c>
      <c r="Q190" s="64" t="b">
        <f t="shared" si="13"/>
        <v>0</v>
      </c>
    </row>
    <row r="191" spans="1:17" ht="15">
      <c r="A191" s="62">
        <f t="shared" si="10"/>
        <v>190</v>
      </c>
      <c r="B191" s="63" t="s">
        <v>9</v>
      </c>
      <c r="C191" s="14"/>
      <c r="D191" s="14"/>
      <c r="E191" s="15"/>
      <c r="F191" s="62" t="str">
        <f t="shared" si="14"/>
        <v/>
      </c>
      <c r="G191" s="62" t="str">
        <f t="shared" si="11"/>
        <v/>
      </c>
      <c r="H191" s="12" t="str">
        <f>IF(ISERROR(VLOOKUP(L191,'RefNo Measure List'!$B$2:$E$43,2,FALSE)),"",VLOOKUP(L191,'RefNo Measure List'!$B$2:$E$43,2,FALSE))</f>
        <v/>
      </c>
      <c r="I191" s="32" t="str">
        <f>IF(ISERROR(VLOOKUP(K191,'RefNo Measure List'!$A$2:$E$43,5,FALSE)),"",VLOOKUP(K191,'RefNo Measure List'!$A$2:$E$43,5,FALSE))</f>
        <v/>
      </c>
      <c r="J191" s="14"/>
      <c r="K191" s="14"/>
      <c r="L191" s="33" t="str">
        <f>IF(ISERROR(VLOOKUP(K191,'RefNo Measure List'!$A$1:$E$43,2,FALSE)),"",VLOOKUP(K191,'RefNo Measure List'!$A$1:$C$43,2,FALSE))</f>
        <v/>
      </c>
      <c r="M191" s="81"/>
      <c r="N191" s="82" t="e">
        <f>IF((B191)="State Low Income",M191*(VLOOKUP(L191,'RefNo Measure List'!$B$2:$J$43,9,FALSE)),"")</f>
        <v>#N/A</v>
      </c>
      <c r="O191" s="31"/>
      <c r="P191" s="64" t="b">
        <f t="shared" si="12"/>
        <v>0</v>
      </c>
      <c r="Q191" s="64" t="b">
        <f t="shared" si="13"/>
        <v>0</v>
      </c>
    </row>
    <row r="192" spans="1:17" ht="15">
      <c r="A192" s="62">
        <f t="shared" si="10"/>
        <v>191</v>
      </c>
      <c r="B192" s="63" t="s">
        <v>9</v>
      </c>
      <c r="C192" s="14"/>
      <c r="D192" s="14"/>
      <c r="E192" s="15"/>
      <c r="F192" s="62" t="str">
        <f t="shared" si="14"/>
        <v/>
      </c>
      <c r="G192" s="62" t="str">
        <f t="shared" si="11"/>
        <v/>
      </c>
      <c r="H192" s="12" t="str">
        <f>IF(ISERROR(VLOOKUP(L192,'RefNo Measure List'!$B$2:$E$43,2,FALSE)),"",VLOOKUP(L192,'RefNo Measure List'!$B$2:$E$43,2,FALSE))</f>
        <v/>
      </c>
      <c r="I192" s="32" t="str">
        <f>IF(ISERROR(VLOOKUP(K192,'RefNo Measure List'!$A$2:$E$43,5,FALSE)),"",VLOOKUP(K192,'RefNo Measure List'!$A$2:$E$43,5,FALSE))</f>
        <v/>
      </c>
      <c r="J192" s="14"/>
      <c r="K192" s="14"/>
      <c r="L192" s="33" t="str">
        <f>IF(ISERROR(VLOOKUP(K192,'RefNo Measure List'!$A$1:$E$43,2,FALSE)),"",VLOOKUP(K192,'RefNo Measure List'!$A$1:$C$43,2,FALSE))</f>
        <v/>
      </c>
      <c r="M192" s="81"/>
      <c r="N192" s="82" t="e">
        <f>IF((B192)="State Low Income",M192*(VLOOKUP(L192,'RefNo Measure List'!$B$2:$J$43,9,FALSE)),"")</f>
        <v>#N/A</v>
      </c>
      <c r="O192" s="31"/>
      <c r="P192" s="64" t="b">
        <f t="shared" si="12"/>
        <v>0</v>
      </c>
      <c r="Q192" s="64" t="b">
        <f t="shared" si="13"/>
        <v>0</v>
      </c>
    </row>
    <row r="193" spans="1:17" ht="15">
      <c r="A193" s="62">
        <f t="shared" si="10"/>
        <v>192</v>
      </c>
      <c r="B193" s="63" t="s">
        <v>9</v>
      </c>
      <c r="C193" s="14"/>
      <c r="D193" s="14"/>
      <c r="E193" s="15"/>
      <c r="F193" s="62" t="str">
        <f t="shared" si="14"/>
        <v/>
      </c>
      <c r="G193" s="62" t="str">
        <f t="shared" si="11"/>
        <v/>
      </c>
      <c r="H193" s="12" t="str">
        <f>IF(ISERROR(VLOOKUP(L193,'RefNo Measure List'!$B$2:$E$43,2,FALSE)),"",VLOOKUP(L193,'RefNo Measure List'!$B$2:$E$43,2,FALSE))</f>
        <v/>
      </c>
      <c r="I193" s="32" t="str">
        <f>IF(ISERROR(VLOOKUP(K193,'RefNo Measure List'!$A$2:$E$43,5,FALSE)),"",VLOOKUP(K193,'RefNo Measure List'!$A$2:$E$43,5,FALSE))</f>
        <v/>
      </c>
      <c r="J193" s="14"/>
      <c r="K193" s="14"/>
      <c r="L193" s="33" t="str">
        <f>IF(ISERROR(VLOOKUP(K193,'RefNo Measure List'!$A$1:$E$43,2,FALSE)),"",VLOOKUP(K193,'RefNo Measure List'!$A$1:$C$43,2,FALSE))</f>
        <v/>
      </c>
      <c r="M193" s="81"/>
      <c r="N193" s="82" t="e">
        <f>IF((B193)="State Low Income",M193*(VLOOKUP(L193,'RefNo Measure List'!$B$2:$J$43,9,FALSE)),"")</f>
        <v>#N/A</v>
      </c>
      <c r="O193" s="31"/>
      <c r="P193" s="64" t="b">
        <f t="shared" si="12"/>
        <v>0</v>
      </c>
      <c r="Q193" s="64" t="b">
        <f t="shared" si="13"/>
        <v>0</v>
      </c>
    </row>
    <row r="194" spans="1:17" ht="15">
      <c r="A194" s="62">
        <f t="shared" si="10"/>
        <v>193</v>
      </c>
      <c r="B194" s="63" t="s">
        <v>9</v>
      </c>
      <c r="C194" s="14"/>
      <c r="D194" s="14"/>
      <c r="E194" s="15"/>
      <c r="F194" s="62" t="str">
        <f t="shared" si="14"/>
        <v/>
      </c>
      <c r="G194" s="62" t="str">
        <f t="shared" si="11"/>
        <v/>
      </c>
      <c r="H194" s="12" t="str">
        <f>IF(ISERROR(VLOOKUP(L194,'RefNo Measure List'!$B$2:$E$43,2,FALSE)),"",VLOOKUP(L194,'RefNo Measure List'!$B$2:$E$43,2,FALSE))</f>
        <v/>
      </c>
      <c r="I194" s="32" t="str">
        <f>IF(ISERROR(VLOOKUP(K194,'RefNo Measure List'!$A$2:$E$43,5,FALSE)),"",VLOOKUP(K194,'RefNo Measure List'!$A$2:$E$43,5,FALSE))</f>
        <v/>
      </c>
      <c r="J194" s="14"/>
      <c r="K194" s="14"/>
      <c r="L194" s="33" t="str">
        <f>IF(ISERROR(VLOOKUP(K194,'RefNo Measure List'!$A$1:$E$43,2,FALSE)),"",VLOOKUP(K194,'RefNo Measure List'!$A$1:$C$43,2,FALSE))</f>
        <v/>
      </c>
      <c r="M194" s="81"/>
      <c r="N194" s="82" t="e">
        <f>IF((B194)="State Low Income",M194*(VLOOKUP(L194,'RefNo Measure List'!$B$2:$J$43,9,FALSE)),"")</f>
        <v>#N/A</v>
      </c>
      <c r="O194" s="31"/>
      <c r="P194" s="64" t="b">
        <f t="shared" si="12"/>
        <v>0</v>
      </c>
      <c r="Q194" s="64" t="b">
        <f t="shared" si="13"/>
        <v>0</v>
      </c>
    </row>
    <row r="195" spans="1:17" ht="15">
      <c r="A195" s="62">
        <f aca="true" t="shared" si="15" ref="A195:A258">IF(B195&lt;&gt;"",ROW(B194),"")</f>
        <v>194</v>
      </c>
      <c r="B195" s="63" t="s">
        <v>9</v>
      </c>
      <c r="C195" s="14"/>
      <c r="D195" s="14"/>
      <c r="E195" s="15"/>
      <c r="F195" s="62" t="str">
        <f t="shared" si="14"/>
        <v/>
      </c>
      <c r="G195" s="62" t="str">
        <f aca="true" t="shared" si="16" ref="G195:G258">IF(YEAR(E195)&gt;1980,IF(MONTH(E195)&gt;9,YEAR(E195)+1,YEAR(E195)),"")</f>
        <v/>
      </c>
      <c r="H195" s="12" t="str">
        <f>IF(ISERROR(VLOOKUP(L195,'RefNo Measure List'!$B$2:$E$43,2,FALSE)),"",VLOOKUP(L195,'RefNo Measure List'!$B$2:$E$43,2,FALSE))</f>
        <v/>
      </c>
      <c r="I195" s="32" t="str">
        <f>IF(ISERROR(VLOOKUP(K195,'RefNo Measure List'!$A$2:$E$43,5,FALSE)),"",VLOOKUP(K195,'RefNo Measure List'!$A$2:$E$43,5,FALSE))</f>
        <v/>
      </c>
      <c r="J195" s="14"/>
      <c r="K195" s="14"/>
      <c r="L195" s="33" t="str">
        <f>IF(ISERROR(VLOOKUP(K195,'RefNo Measure List'!$A$1:$E$43,2,FALSE)),"",VLOOKUP(K195,'RefNo Measure List'!$A$1:$C$43,2,FALSE))</f>
        <v/>
      </c>
      <c r="M195" s="81"/>
      <c r="N195" s="82" t="e">
        <f>IF((B195)="State Low Income",M195*(VLOOKUP(L195,'RefNo Measure List'!$B$2:$J$43,9,FALSE)),"")</f>
        <v>#N/A</v>
      </c>
      <c r="O195" s="31"/>
      <c r="P195" s="64" t="b">
        <f aca="true" t="shared" si="17" ref="P195:P258">IF(C195&lt;&gt;"",(CONCATENATE("Low-Income Savings Upload"," ",F195," ",G195)))</f>
        <v>0</v>
      </c>
      <c r="Q195" s="64" t="b">
        <f aca="true" t="shared" si="18" ref="Q195:Q258">IF(C195&lt;&gt;"",(CONCATENATE(C195," ","LIEE Grant"," ",D195)))</f>
        <v>0</v>
      </c>
    </row>
    <row r="196" spans="1:17" ht="15">
      <c r="A196" s="62">
        <f t="shared" si="15"/>
        <v>195</v>
      </c>
      <c r="B196" s="63" t="s">
        <v>9</v>
      </c>
      <c r="C196" s="14"/>
      <c r="D196" s="14"/>
      <c r="E196" s="15"/>
      <c r="F196" s="62" t="str">
        <f aca="true" t="shared" si="19" ref="F196:F259">IF(E196=FALSE,"",IF(MONTH(E196)=10,"Q1",IF(MONTH(E196)=11,"Q1",IF(MONTH(E196)=12,"Q1",IF(MONTH(E196)=1,"Q2",IF(MONTH(E196)=2,"Q2",IF(MONTH(E196)=3,"Q2",IF(MONTH(E196)=4,"Q3",IF(MONTH(E196)=5,"Q3",IF(MONTH(E196)=6,"Q3",IF(MONTH(E196)=7,"Q4",IF(MONTH(E196)=8,"Q4",IF(MONTH(E196)=9,"Q4","error")))))))))))))</f>
        <v/>
      </c>
      <c r="G196" s="62" t="str">
        <f t="shared" si="16"/>
        <v/>
      </c>
      <c r="H196" s="12" t="str">
        <f>IF(ISERROR(VLOOKUP(L196,'RefNo Measure List'!$B$2:$E$43,2,FALSE)),"",VLOOKUP(L196,'RefNo Measure List'!$B$2:$E$43,2,FALSE))</f>
        <v/>
      </c>
      <c r="I196" s="32" t="str">
        <f>IF(ISERROR(VLOOKUP(K196,'RefNo Measure List'!$A$2:$E$43,5,FALSE)),"",VLOOKUP(K196,'RefNo Measure List'!$A$2:$E$43,5,FALSE))</f>
        <v/>
      </c>
      <c r="J196" s="14"/>
      <c r="K196" s="14"/>
      <c r="L196" s="33" t="str">
        <f>IF(ISERROR(VLOOKUP(K196,'RefNo Measure List'!$A$1:$E$43,2,FALSE)),"",VLOOKUP(K196,'RefNo Measure List'!$A$1:$C$43,2,FALSE))</f>
        <v/>
      </c>
      <c r="M196" s="81"/>
      <c r="N196" s="82" t="e">
        <f>IF((B196)="State Low Income",M196*(VLOOKUP(L196,'RefNo Measure List'!$B$2:$J$43,9,FALSE)),"")</f>
        <v>#N/A</v>
      </c>
      <c r="O196" s="31"/>
      <c r="P196" s="64" t="b">
        <f t="shared" si="17"/>
        <v>0</v>
      </c>
      <c r="Q196" s="64" t="b">
        <f t="shared" si="18"/>
        <v>0</v>
      </c>
    </row>
    <row r="197" spans="1:17" ht="15">
      <c r="A197" s="62">
        <f t="shared" si="15"/>
        <v>196</v>
      </c>
      <c r="B197" s="63" t="s">
        <v>9</v>
      </c>
      <c r="C197" s="14"/>
      <c r="D197" s="14"/>
      <c r="E197" s="15"/>
      <c r="F197" s="62" t="str">
        <f t="shared" si="19"/>
        <v/>
      </c>
      <c r="G197" s="62" t="str">
        <f t="shared" si="16"/>
        <v/>
      </c>
      <c r="H197" s="12" t="str">
        <f>IF(ISERROR(VLOOKUP(L197,'RefNo Measure List'!$B$2:$E$43,2,FALSE)),"",VLOOKUP(L197,'RefNo Measure List'!$B$2:$E$43,2,FALSE))</f>
        <v/>
      </c>
      <c r="I197" s="32" t="str">
        <f>IF(ISERROR(VLOOKUP(K197,'RefNo Measure List'!$A$2:$E$43,5,FALSE)),"",VLOOKUP(K197,'RefNo Measure List'!$A$2:$E$43,5,FALSE))</f>
        <v/>
      </c>
      <c r="J197" s="14"/>
      <c r="K197" s="14"/>
      <c r="L197" s="33" t="str">
        <f>IF(ISERROR(VLOOKUP(K197,'RefNo Measure List'!$A$1:$E$43,2,FALSE)),"",VLOOKUP(K197,'RefNo Measure List'!$A$1:$C$43,2,FALSE))</f>
        <v/>
      </c>
      <c r="M197" s="81"/>
      <c r="N197" s="82" t="e">
        <f>IF((B197)="State Low Income",M197*(VLOOKUP(L197,'RefNo Measure List'!$B$2:$J$43,9,FALSE)),"")</f>
        <v>#N/A</v>
      </c>
      <c r="O197" s="31"/>
      <c r="P197" s="64" t="b">
        <f t="shared" si="17"/>
        <v>0</v>
      </c>
      <c r="Q197" s="64" t="b">
        <f t="shared" si="18"/>
        <v>0</v>
      </c>
    </row>
    <row r="198" spans="1:17" ht="15">
      <c r="A198" s="62">
        <f t="shared" si="15"/>
        <v>197</v>
      </c>
      <c r="B198" s="63" t="s">
        <v>9</v>
      </c>
      <c r="C198" s="14"/>
      <c r="D198" s="14"/>
      <c r="E198" s="15"/>
      <c r="F198" s="62" t="str">
        <f t="shared" si="19"/>
        <v/>
      </c>
      <c r="G198" s="62" t="str">
        <f t="shared" si="16"/>
        <v/>
      </c>
      <c r="H198" s="12" t="str">
        <f>IF(ISERROR(VLOOKUP(L198,'RefNo Measure List'!$B$2:$E$43,2,FALSE)),"",VLOOKUP(L198,'RefNo Measure List'!$B$2:$E$43,2,FALSE))</f>
        <v/>
      </c>
      <c r="I198" s="32" t="str">
        <f>IF(ISERROR(VLOOKUP(K198,'RefNo Measure List'!$A$2:$E$43,5,FALSE)),"",VLOOKUP(K198,'RefNo Measure List'!$A$2:$E$43,5,FALSE))</f>
        <v/>
      </c>
      <c r="J198" s="14"/>
      <c r="K198" s="14"/>
      <c r="L198" s="33" t="str">
        <f>IF(ISERROR(VLOOKUP(K198,'RefNo Measure List'!$A$1:$E$43,2,FALSE)),"",VLOOKUP(K198,'RefNo Measure List'!$A$1:$C$43,2,FALSE))</f>
        <v/>
      </c>
      <c r="M198" s="81"/>
      <c r="N198" s="82" t="e">
        <f>IF((B198)="State Low Income",M198*(VLOOKUP(L198,'RefNo Measure List'!$B$2:$J$43,9,FALSE)),"")</f>
        <v>#N/A</v>
      </c>
      <c r="O198" s="31"/>
      <c r="P198" s="64" t="b">
        <f t="shared" si="17"/>
        <v>0</v>
      </c>
      <c r="Q198" s="64" t="b">
        <f t="shared" si="18"/>
        <v>0</v>
      </c>
    </row>
    <row r="199" spans="1:17" ht="15">
      <c r="A199" s="62">
        <f t="shared" si="15"/>
        <v>198</v>
      </c>
      <c r="B199" s="63" t="s">
        <v>9</v>
      </c>
      <c r="C199" s="14"/>
      <c r="D199" s="14"/>
      <c r="E199" s="15"/>
      <c r="F199" s="62" t="str">
        <f t="shared" si="19"/>
        <v/>
      </c>
      <c r="G199" s="62" t="str">
        <f t="shared" si="16"/>
        <v/>
      </c>
      <c r="H199" s="12" t="str">
        <f>IF(ISERROR(VLOOKUP(L199,'RefNo Measure List'!$B$2:$E$43,2,FALSE)),"",VLOOKUP(L199,'RefNo Measure List'!$B$2:$E$43,2,FALSE))</f>
        <v/>
      </c>
      <c r="I199" s="32" t="str">
        <f>IF(ISERROR(VLOOKUP(K199,'RefNo Measure List'!$A$2:$E$43,5,FALSE)),"",VLOOKUP(K199,'RefNo Measure List'!$A$2:$E$43,5,FALSE))</f>
        <v/>
      </c>
      <c r="J199" s="14"/>
      <c r="K199" s="14"/>
      <c r="L199" s="33" t="str">
        <f>IF(ISERROR(VLOOKUP(K199,'RefNo Measure List'!$A$1:$E$43,2,FALSE)),"",VLOOKUP(K199,'RefNo Measure List'!$A$1:$C$43,2,FALSE))</f>
        <v/>
      </c>
      <c r="M199" s="81"/>
      <c r="N199" s="82" t="e">
        <f>IF((B199)="State Low Income",M199*(VLOOKUP(L199,'RefNo Measure List'!$B$2:$J$43,9,FALSE)),"")</f>
        <v>#N/A</v>
      </c>
      <c r="O199" s="31"/>
      <c r="P199" s="64" t="b">
        <f t="shared" si="17"/>
        <v>0</v>
      </c>
      <c r="Q199" s="64" t="b">
        <f t="shared" si="18"/>
        <v>0</v>
      </c>
    </row>
    <row r="200" spans="1:17" ht="15">
      <c r="A200" s="62">
        <f t="shared" si="15"/>
        <v>199</v>
      </c>
      <c r="B200" s="63" t="s">
        <v>9</v>
      </c>
      <c r="C200" s="14"/>
      <c r="D200" s="14"/>
      <c r="E200" s="15"/>
      <c r="F200" s="62" t="str">
        <f t="shared" si="19"/>
        <v/>
      </c>
      <c r="G200" s="62" t="str">
        <f t="shared" si="16"/>
        <v/>
      </c>
      <c r="H200" s="12" t="str">
        <f>IF(ISERROR(VLOOKUP(L200,'RefNo Measure List'!$B$2:$E$43,2,FALSE)),"",VLOOKUP(L200,'RefNo Measure List'!$B$2:$E$43,2,FALSE))</f>
        <v/>
      </c>
      <c r="I200" s="32" t="str">
        <f>IF(ISERROR(VLOOKUP(K200,'RefNo Measure List'!$A$2:$E$43,5,FALSE)),"",VLOOKUP(K200,'RefNo Measure List'!$A$2:$E$43,5,FALSE))</f>
        <v/>
      </c>
      <c r="J200" s="14"/>
      <c r="K200" s="14"/>
      <c r="L200" s="33" t="str">
        <f>IF(ISERROR(VLOOKUP(K200,'RefNo Measure List'!$A$1:$E$43,2,FALSE)),"",VLOOKUP(K200,'RefNo Measure List'!$A$1:$C$43,2,FALSE))</f>
        <v/>
      </c>
      <c r="M200" s="81"/>
      <c r="N200" s="82" t="e">
        <f>IF((B200)="State Low Income",M200*(VLOOKUP(L200,'RefNo Measure List'!$B$2:$J$43,9,FALSE)),"")</f>
        <v>#N/A</v>
      </c>
      <c r="O200" s="31"/>
      <c r="P200" s="64" t="b">
        <f t="shared" si="17"/>
        <v>0</v>
      </c>
      <c r="Q200" s="64" t="b">
        <f t="shared" si="18"/>
        <v>0</v>
      </c>
    </row>
    <row r="201" spans="1:17" ht="15">
      <c r="A201" s="62">
        <f t="shared" si="15"/>
        <v>200</v>
      </c>
      <c r="B201" s="63" t="s">
        <v>9</v>
      </c>
      <c r="C201" s="14"/>
      <c r="D201" s="14"/>
      <c r="E201" s="15"/>
      <c r="F201" s="62" t="str">
        <f t="shared" si="19"/>
        <v/>
      </c>
      <c r="G201" s="62" t="str">
        <f t="shared" si="16"/>
        <v/>
      </c>
      <c r="H201" s="12" t="str">
        <f>IF(ISERROR(VLOOKUP(L201,'RefNo Measure List'!$B$2:$E$43,2,FALSE)),"",VLOOKUP(L201,'RefNo Measure List'!$B$2:$E$43,2,FALSE))</f>
        <v/>
      </c>
      <c r="I201" s="32" t="str">
        <f>IF(ISERROR(VLOOKUP(K201,'RefNo Measure List'!$A$2:$E$43,5,FALSE)),"",VLOOKUP(K201,'RefNo Measure List'!$A$2:$E$43,5,FALSE))</f>
        <v/>
      </c>
      <c r="J201" s="14"/>
      <c r="K201" s="14"/>
      <c r="L201" s="33" t="str">
        <f>IF(ISERROR(VLOOKUP(K201,'RefNo Measure List'!$A$1:$E$43,2,FALSE)),"",VLOOKUP(K201,'RefNo Measure List'!$A$1:$C$43,2,FALSE))</f>
        <v/>
      </c>
      <c r="M201" s="81"/>
      <c r="N201" s="82" t="e">
        <f>IF((B201)="State Low Income",M201*(VLOOKUP(L201,'RefNo Measure List'!$B$2:$J$43,9,FALSE)),"")</f>
        <v>#N/A</v>
      </c>
      <c r="O201" s="31"/>
      <c r="P201" s="64" t="b">
        <f t="shared" si="17"/>
        <v>0</v>
      </c>
      <c r="Q201" s="64" t="b">
        <f t="shared" si="18"/>
        <v>0</v>
      </c>
    </row>
    <row r="202" spans="1:17" ht="15">
      <c r="A202" s="62">
        <f t="shared" si="15"/>
        <v>201</v>
      </c>
      <c r="B202" s="63" t="s">
        <v>9</v>
      </c>
      <c r="C202" s="14"/>
      <c r="D202" s="14"/>
      <c r="E202" s="15"/>
      <c r="F202" s="62" t="str">
        <f t="shared" si="19"/>
        <v/>
      </c>
      <c r="G202" s="62" t="str">
        <f t="shared" si="16"/>
        <v/>
      </c>
      <c r="H202" s="12" t="str">
        <f>IF(ISERROR(VLOOKUP(L202,'RefNo Measure List'!$B$2:$E$43,2,FALSE)),"",VLOOKUP(L202,'RefNo Measure List'!$B$2:$E$43,2,FALSE))</f>
        <v/>
      </c>
      <c r="I202" s="32" t="str">
        <f>IF(ISERROR(VLOOKUP(K202,'RefNo Measure List'!$A$2:$E$43,5,FALSE)),"",VLOOKUP(K202,'RefNo Measure List'!$A$2:$E$43,5,FALSE))</f>
        <v/>
      </c>
      <c r="J202" s="14"/>
      <c r="K202" s="14"/>
      <c r="L202" s="33" t="str">
        <f>IF(ISERROR(VLOOKUP(K202,'RefNo Measure List'!$A$1:$E$43,2,FALSE)),"",VLOOKUP(K202,'RefNo Measure List'!$A$1:$C$43,2,FALSE))</f>
        <v/>
      </c>
      <c r="M202" s="81"/>
      <c r="N202" s="82" t="e">
        <f>IF((B202)="State Low Income",M202*(VLOOKUP(L202,'RefNo Measure List'!$B$2:$J$43,9,FALSE)),"")</f>
        <v>#N/A</v>
      </c>
      <c r="O202" s="31"/>
      <c r="P202" s="64" t="b">
        <f t="shared" si="17"/>
        <v>0</v>
      </c>
      <c r="Q202" s="64" t="b">
        <f t="shared" si="18"/>
        <v>0</v>
      </c>
    </row>
    <row r="203" spans="1:17" ht="15">
      <c r="A203" s="62">
        <f t="shared" si="15"/>
        <v>202</v>
      </c>
      <c r="B203" s="63" t="s">
        <v>9</v>
      </c>
      <c r="C203" s="14"/>
      <c r="D203" s="14"/>
      <c r="E203" s="15"/>
      <c r="F203" s="62" t="str">
        <f t="shared" si="19"/>
        <v/>
      </c>
      <c r="G203" s="62" t="str">
        <f t="shared" si="16"/>
        <v/>
      </c>
      <c r="H203" s="12" t="str">
        <f>IF(ISERROR(VLOOKUP(L203,'RefNo Measure List'!$B$2:$E$43,2,FALSE)),"",VLOOKUP(L203,'RefNo Measure List'!$B$2:$E$43,2,FALSE))</f>
        <v/>
      </c>
      <c r="I203" s="32" t="str">
        <f>IF(ISERROR(VLOOKUP(K203,'RefNo Measure List'!$A$2:$E$43,5,FALSE)),"",VLOOKUP(K203,'RefNo Measure List'!$A$2:$E$43,5,FALSE))</f>
        <v/>
      </c>
      <c r="J203" s="14"/>
      <c r="K203" s="14"/>
      <c r="L203" s="33" t="str">
        <f>IF(ISERROR(VLOOKUP(K203,'RefNo Measure List'!$A$1:$E$43,2,FALSE)),"",VLOOKUP(K203,'RefNo Measure List'!$A$1:$C$43,2,FALSE))</f>
        <v/>
      </c>
      <c r="M203" s="81"/>
      <c r="N203" s="82" t="e">
        <f>IF((B203)="State Low Income",M203*(VLOOKUP(L203,'RefNo Measure List'!$B$2:$J$43,9,FALSE)),"")</f>
        <v>#N/A</v>
      </c>
      <c r="O203" s="31"/>
      <c r="P203" s="64" t="b">
        <f t="shared" si="17"/>
        <v>0</v>
      </c>
      <c r="Q203" s="64" t="b">
        <f t="shared" si="18"/>
        <v>0</v>
      </c>
    </row>
    <row r="204" spans="1:17" ht="15">
      <c r="A204" s="62">
        <f t="shared" si="15"/>
        <v>203</v>
      </c>
      <c r="B204" s="63" t="s">
        <v>9</v>
      </c>
      <c r="C204" s="14"/>
      <c r="D204" s="14"/>
      <c r="E204" s="15"/>
      <c r="F204" s="62" t="str">
        <f t="shared" si="19"/>
        <v/>
      </c>
      <c r="G204" s="62" t="str">
        <f t="shared" si="16"/>
        <v/>
      </c>
      <c r="H204" s="12" t="str">
        <f>IF(ISERROR(VLOOKUP(L204,'RefNo Measure List'!$B$2:$E$43,2,FALSE)),"",VLOOKUP(L204,'RefNo Measure List'!$B$2:$E$43,2,FALSE))</f>
        <v/>
      </c>
      <c r="I204" s="32" t="str">
        <f>IF(ISERROR(VLOOKUP(K204,'RefNo Measure List'!$A$2:$E$43,5,FALSE)),"",VLOOKUP(K204,'RefNo Measure List'!$A$2:$E$43,5,FALSE))</f>
        <v/>
      </c>
      <c r="J204" s="14"/>
      <c r="K204" s="14"/>
      <c r="L204" s="33" t="str">
        <f>IF(ISERROR(VLOOKUP(K204,'RefNo Measure List'!$A$1:$E$43,2,FALSE)),"",VLOOKUP(K204,'RefNo Measure List'!$A$1:$C$43,2,FALSE))</f>
        <v/>
      </c>
      <c r="M204" s="81"/>
      <c r="N204" s="82" t="e">
        <f>IF((B204)="State Low Income",M204*(VLOOKUP(L204,'RefNo Measure List'!$B$2:$J$43,9,FALSE)),"")</f>
        <v>#N/A</v>
      </c>
      <c r="O204" s="31"/>
      <c r="P204" s="64" t="b">
        <f t="shared" si="17"/>
        <v>0</v>
      </c>
      <c r="Q204" s="64" t="b">
        <f t="shared" si="18"/>
        <v>0</v>
      </c>
    </row>
    <row r="205" spans="1:17" ht="15">
      <c r="A205" s="62">
        <f t="shared" si="15"/>
        <v>204</v>
      </c>
      <c r="B205" s="63" t="s">
        <v>9</v>
      </c>
      <c r="C205" s="14"/>
      <c r="D205" s="14"/>
      <c r="E205" s="15"/>
      <c r="F205" s="62" t="str">
        <f t="shared" si="19"/>
        <v/>
      </c>
      <c r="G205" s="62" t="str">
        <f t="shared" si="16"/>
        <v/>
      </c>
      <c r="H205" s="12" t="str">
        <f>IF(ISERROR(VLOOKUP(L205,'RefNo Measure List'!$B$2:$E$43,2,FALSE)),"",VLOOKUP(L205,'RefNo Measure List'!$B$2:$E$43,2,FALSE))</f>
        <v/>
      </c>
      <c r="I205" s="32" t="str">
        <f>IF(ISERROR(VLOOKUP(K205,'RefNo Measure List'!$A$2:$E$43,5,FALSE)),"",VLOOKUP(K205,'RefNo Measure List'!$A$2:$E$43,5,FALSE))</f>
        <v/>
      </c>
      <c r="J205" s="14"/>
      <c r="K205" s="14"/>
      <c r="L205" s="33" t="str">
        <f>IF(ISERROR(VLOOKUP(K205,'RefNo Measure List'!$A$1:$E$43,2,FALSE)),"",VLOOKUP(K205,'RefNo Measure List'!$A$1:$C$43,2,FALSE))</f>
        <v/>
      </c>
      <c r="M205" s="81"/>
      <c r="N205" s="82" t="e">
        <f>IF((B205)="State Low Income",M205*(VLOOKUP(L205,'RefNo Measure List'!$B$2:$J$43,9,FALSE)),"")</f>
        <v>#N/A</v>
      </c>
      <c r="O205" s="31"/>
      <c r="P205" s="64" t="b">
        <f t="shared" si="17"/>
        <v>0</v>
      </c>
      <c r="Q205" s="64" t="b">
        <f t="shared" si="18"/>
        <v>0</v>
      </c>
    </row>
    <row r="206" spans="1:17" ht="15">
      <c r="A206" s="62">
        <f t="shared" si="15"/>
        <v>205</v>
      </c>
      <c r="B206" s="63" t="s">
        <v>9</v>
      </c>
      <c r="C206" s="14"/>
      <c r="D206" s="14"/>
      <c r="E206" s="15"/>
      <c r="F206" s="62" t="str">
        <f t="shared" si="19"/>
        <v/>
      </c>
      <c r="G206" s="62" t="str">
        <f t="shared" si="16"/>
        <v/>
      </c>
      <c r="H206" s="12" t="str">
        <f>IF(ISERROR(VLOOKUP(L206,'RefNo Measure List'!$B$2:$E$43,2,FALSE)),"",VLOOKUP(L206,'RefNo Measure List'!$B$2:$E$43,2,FALSE))</f>
        <v/>
      </c>
      <c r="I206" s="32" t="str">
        <f>IF(ISERROR(VLOOKUP(K206,'RefNo Measure List'!$A$2:$E$43,5,FALSE)),"",VLOOKUP(K206,'RefNo Measure List'!$A$2:$E$43,5,FALSE))</f>
        <v/>
      </c>
      <c r="J206" s="14"/>
      <c r="K206" s="14"/>
      <c r="L206" s="33" t="str">
        <f>IF(ISERROR(VLOOKUP(K206,'RefNo Measure List'!$A$1:$E$43,2,FALSE)),"",VLOOKUP(K206,'RefNo Measure List'!$A$1:$C$43,2,FALSE))</f>
        <v/>
      </c>
      <c r="M206" s="81"/>
      <c r="N206" s="82" t="e">
        <f>IF((B206)="State Low Income",M206*(VLOOKUP(L206,'RefNo Measure List'!$B$2:$J$43,9,FALSE)),"")</f>
        <v>#N/A</v>
      </c>
      <c r="O206" s="31"/>
      <c r="P206" s="64" t="b">
        <f t="shared" si="17"/>
        <v>0</v>
      </c>
      <c r="Q206" s="64" t="b">
        <f t="shared" si="18"/>
        <v>0</v>
      </c>
    </row>
    <row r="207" spans="1:17" ht="15">
      <c r="A207" s="62">
        <f t="shared" si="15"/>
        <v>206</v>
      </c>
      <c r="B207" s="63" t="s">
        <v>9</v>
      </c>
      <c r="C207" s="14"/>
      <c r="D207" s="14"/>
      <c r="E207" s="15"/>
      <c r="F207" s="62" t="str">
        <f t="shared" si="19"/>
        <v/>
      </c>
      <c r="G207" s="62" t="str">
        <f t="shared" si="16"/>
        <v/>
      </c>
      <c r="H207" s="12" t="str">
        <f>IF(ISERROR(VLOOKUP(L207,'RefNo Measure List'!$B$2:$E$43,2,FALSE)),"",VLOOKUP(L207,'RefNo Measure List'!$B$2:$E$43,2,FALSE))</f>
        <v/>
      </c>
      <c r="I207" s="32" t="str">
        <f>IF(ISERROR(VLOOKUP(K207,'RefNo Measure List'!$A$2:$E$43,5,FALSE)),"",VLOOKUP(K207,'RefNo Measure List'!$A$2:$E$43,5,FALSE))</f>
        <v/>
      </c>
      <c r="J207" s="14"/>
      <c r="K207" s="14"/>
      <c r="L207" s="33" t="str">
        <f>IF(ISERROR(VLOOKUP(K207,'RefNo Measure List'!$A$1:$E$43,2,FALSE)),"",VLOOKUP(K207,'RefNo Measure List'!$A$1:$C$43,2,FALSE))</f>
        <v/>
      </c>
      <c r="M207" s="81"/>
      <c r="N207" s="82" t="e">
        <f>IF((B207)="State Low Income",M207*(VLOOKUP(L207,'RefNo Measure List'!$B$2:$J$43,9,FALSE)),"")</f>
        <v>#N/A</v>
      </c>
      <c r="O207" s="31"/>
      <c r="P207" s="64" t="b">
        <f t="shared" si="17"/>
        <v>0</v>
      </c>
      <c r="Q207" s="64" t="b">
        <f t="shared" si="18"/>
        <v>0</v>
      </c>
    </row>
    <row r="208" spans="1:17" ht="15">
      <c r="A208" s="62">
        <f t="shared" si="15"/>
        <v>207</v>
      </c>
      <c r="B208" s="63" t="s">
        <v>9</v>
      </c>
      <c r="C208" s="14"/>
      <c r="D208" s="14"/>
      <c r="E208" s="15"/>
      <c r="F208" s="62" t="str">
        <f t="shared" si="19"/>
        <v/>
      </c>
      <c r="G208" s="62" t="str">
        <f t="shared" si="16"/>
        <v/>
      </c>
      <c r="H208" s="12" t="str">
        <f>IF(ISERROR(VLOOKUP(L208,'RefNo Measure List'!$B$2:$E$43,2,FALSE)),"",VLOOKUP(L208,'RefNo Measure List'!$B$2:$E$43,2,FALSE))</f>
        <v/>
      </c>
      <c r="I208" s="32" t="str">
        <f>IF(ISERROR(VLOOKUP(K208,'RefNo Measure List'!$A$2:$E$43,5,FALSE)),"",VLOOKUP(K208,'RefNo Measure List'!$A$2:$E$43,5,FALSE))</f>
        <v/>
      </c>
      <c r="J208" s="14"/>
      <c r="K208" s="14"/>
      <c r="L208" s="33" t="str">
        <f>IF(ISERROR(VLOOKUP(K208,'RefNo Measure List'!$A$1:$E$43,2,FALSE)),"",VLOOKUP(K208,'RefNo Measure List'!$A$1:$C$43,2,FALSE))</f>
        <v/>
      </c>
      <c r="M208" s="81"/>
      <c r="N208" s="82" t="e">
        <f>IF((B208)="State Low Income",M208*(VLOOKUP(L208,'RefNo Measure List'!$B$2:$J$43,9,FALSE)),"")</f>
        <v>#N/A</v>
      </c>
      <c r="O208" s="31"/>
      <c r="P208" s="64" t="b">
        <f t="shared" si="17"/>
        <v>0</v>
      </c>
      <c r="Q208" s="64" t="b">
        <f t="shared" si="18"/>
        <v>0</v>
      </c>
    </row>
    <row r="209" spans="1:17" ht="15">
      <c r="A209" s="62">
        <f t="shared" si="15"/>
        <v>208</v>
      </c>
      <c r="B209" s="63" t="s">
        <v>9</v>
      </c>
      <c r="C209" s="14"/>
      <c r="D209" s="14"/>
      <c r="E209" s="15"/>
      <c r="F209" s="62" t="str">
        <f t="shared" si="19"/>
        <v/>
      </c>
      <c r="G209" s="62" t="str">
        <f t="shared" si="16"/>
        <v/>
      </c>
      <c r="H209" s="12" t="str">
        <f>IF(ISERROR(VLOOKUP(L209,'RefNo Measure List'!$B$2:$E$43,2,FALSE)),"",VLOOKUP(L209,'RefNo Measure List'!$B$2:$E$43,2,FALSE))</f>
        <v/>
      </c>
      <c r="I209" s="32" t="str">
        <f>IF(ISERROR(VLOOKUP(K209,'RefNo Measure List'!$A$2:$E$43,5,FALSE)),"",VLOOKUP(K209,'RefNo Measure List'!$A$2:$E$43,5,FALSE))</f>
        <v/>
      </c>
      <c r="J209" s="14"/>
      <c r="K209" s="14"/>
      <c r="L209" s="33" t="str">
        <f>IF(ISERROR(VLOOKUP(K209,'RefNo Measure List'!$A$1:$E$43,2,FALSE)),"",VLOOKUP(K209,'RefNo Measure List'!$A$1:$C$43,2,FALSE))</f>
        <v/>
      </c>
      <c r="M209" s="81"/>
      <c r="N209" s="82" t="e">
        <f>IF((B209)="State Low Income",M209*(VLOOKUP(L209,'RefNo Measure List'!$B$2:$J$43,9,FALSE)),"")</f>
        <v>#N/A</v>
      </c>
      <c r="O209" s="31"/>
      <c r="P209" s="64" t="b">
        <f t="shared" si="17"/>
        <v>0</v>
      </c>
      <c r="Q209" s="64" t="b">
        <f t="shared" si="18"/>
        <v>0</v>
      </c>
    </row>
    <row r="210" spans="1:17" ht="15">
      <c r="A210" s="62">
        <f t="shared" si="15"/>
        <v>209</v>
      </c>
      <c r="B210" s="63" t="s">
        <v>9</v>
      </c>
      <c r="C210" s="14"/>
      <c r="D210" s="14"/>
      <c r="E210" s="15"/>
      <c r="F210" s="62" t="str">
        <f t="shared" si="19"/>
        <v/>
      </c>
      <c r="G210" s="62" t="str">
        <f t="shared" si="16"/>
        <v/>
      </c>
      <c r="H210" s="12" t="str">
        <f>IF(ISERROR(VLOOKUP(L210,'RefNo Measure List'!$B$2:$E$43,2,FALSE)),"",VLOOKUP(L210,'RefNo Measure List'!$B$2:$E$43,2,FALSE))</f>
        <v/>
      </c>
      <c r="I210" s="32" t="str">
        <f>IF(ISERROR(VLOOKUP(K210,'RefNo Measure List'!$A$2:$E$43,5,FALSE)),"",VLOOKUP(K210,'RefNo Measure List'!$A$2:$E$43,5,FALSE))</f>
        <v/>
      </c>
      <c r="J210" s="14"/>
      <c r="K210" s="14"/>
      <c r="L210" s="33" t="str">
        <f>IF(ISERROR(VLOOKUP(K210,'RefNo Measure List'!$A$1:$E$43,2,FALSE)),"",VLOOKUP(K210,'RefNo Measure List'!$A$1:$C$43,2,FALSE))</f>
        <v/>
      </c>
      <c r="M210" s="81"/>
      <c r="N210" s="82" t="e">
        <f>IF((B210)="State Low Income",M210*(VLOOKUP(L210,'RefNo Measure List'!$B$2:$J$43,9,FALSE)),"")</f>
        <v>#N/A</v>
      </c>
      <c r="O210" s="31"/>
      <c r="P210" s="64" t="b">
        <f t="shared" si="17"/>
        <v>0</v>
      </c>
      <c r="Q210" s="64" t="b">
        <f t="shared" si="18"/>
        <v>0</v>
      </c>
    </row>
    <row r="211" spans="1:17" ht="15">
      <c r="A211" s="62">
        <f t="shared" si="15"/>
        <v>210</v>
      </c>
      <c r="B211" s="63" t="s">
        <v>9</v>
      </c>
      <c r="C211" s="14"/>
      <c r="D211" s="14"/>
      <c r="E211" s="15"/>
      <c r="F211" s="62" t="str">
        <f t="shared" si="19"/>
        <v/>
      </c>
      <c r="G211" s="62" t="str">
        <f t="shared" si="16"/>
        <v/>
      </c>
      <c r="H211" s="12" t="str">
        <f>IF(ISERROR(VLOOKUP(L211,'RefNo Measure List'!$B$2:$E$43,2,FALSE)),"",VLOOKUP(L211,'RefNo Measure List'!$B$2:$E$43,2,FALSE))</f>
        <v/>
      </c>
      <c r="I211" s="32" t="str">
        <f>IF(ISERROR(VLOOKUP(K211,'RefNo Measure List'!$A$2:$E$43,5,FALSE)),"",VLOOKUP(K211,'RefNo Measure List'!$A$2:$E$43,5,FALSE))</f>
        <v/>
      </c>
      <c r="J211" s="14"/>
      <c r="K211" s="14"/>
      <c r="L211" s="33" t="str">
        <f>IF(ISERROR(VLOOKUP(K211,'RefNo Measure List'!$A$1:$E$43,2,FALSE)),"",VLOOKUP(K211,'RefNo Measure List'!$A$1:$C$43,2,FALSE))</f>
        <v/>
      </c>
      <c r="M211" s="81"/>
      <c r="N211" s="82" t="e">
        <f>IF((B211)="State Low Income",M211*(VLOOKUP(L211,'RefNo Measure List'!$B$2:$J$43,9,FALSE)),"")</f>
        <v>#N/A</v>
      </c>
      <c r="O211" s="31"/>
      <c r="P211" s="64" t="b">
        <f t="shared" si="17"/>
        <v>0</v>
      </c>
      <c r="Q211" s="64" t="b">
        <f t="shared" si="18"/>
        <v>0</v>
      </c>
    </row>
    <row r="212" spans="1:17" ht="15">
      <c r="A212" s="62">
        <f t="shared" si="15"/>
        <v>211</v>
      </c>
      <c r="B212" s="63" t="s">
        <v>9</v>
      </c>
      <c r="C212" s="14"/>
      <c r="D212" s="14"/>
      <c r="E212" s="15"/>
      <c r="F212" s="62" t="str">
        <f t="shared" si="19"/>
        <v/>
      </c>
      <c r="G212" s="62" t="str">
        <f t="shared" si="16"/>
        <v/>
      </c>
      <c r="H212" s="12" t="str">
        <f>IF(ISERROR(VLOOKUP(L212,'RefNo Measure List'!$B$2:$E$43,2,FALSE)),"",VLOOKUP(L212,'RefNo Measure List'!$B$2:$E$43,2,FALSE))</f>
        <v/>
      </c>
      <c r="I212" s="32" t="str">
        <f>IF(ISERROR(VLOOKUP(K212,'RefNo Measure List'!$A$2:$E$43,5,FALSE)),"",VLOOKUP(K212,'RefNo Measure List'!$A$2:$E$43,5,FALSE))</f>
        <v/>
      </c>
      <c r="J212" s="14"/>
      <c r="K212" s="14"/>
      <c r="L212" s="33" t="str">
        <f>IF(ISERROR(VLOOKUP(K212,'RefNo Measure List'!$A$1:$E$43,2,FALSE)),"",VLOOKUP(K212,'RefNo Measure List'!$A$1:$C$43,2,FALSE))</f>
        <v/>
      </c>
      <c r="M212" s="81"/>
      <c r="N212" s="82" t="e">
        <f>IF((B212)="State Low Income",M212*(VLOOKUP(L212,'RefNo Measure List'!$B$2:$J$43,9,FALSE)),"")</f>
        <v>#N/A</v>
      </c>
      <c r="O212" s="31"/>
      <c r="P212" s="64" t="b">
        <f t="shared" si="17"/>
        <v>0</v>
      </c>
      <c r="Q212" s="64" t="b">
        <f t="shared" si="18"/>
        <v>0</v>
      </c>
    </row>
    <row r="213" spans="1:17" ht="15">
      <c r="A213" s="62">
        <f t="shared" si="15"/>
        <v>212</v>
      </c>
      <c r="B213" s="63" t="s">
        <v>9</v>
      </c>
      <c r="C213" s="14"/>
      <c r="D213" s="14"/>
      <c r="E213" s="15"/>
      <c r="F213" s="62" t="str">
        <f t="shared" si="19"/>
        <v/>
      </c>
      <c r="G213" s="62" t="str">
        <f t="shared" si="16"/>
        <v/>
      </c>
      <c r="H213" s="12" t="str">
        <f>IF(ISERROR(VLOOKUP(L213,'RefNo Measure List'!$B$2:$E$43,2,FALSE)),"",VLOOKUP(L213,'RefNo Measure List'!$B$2:$E$43,2,FALSE))</f>
        <v/>
      </c>
      <c r="I213" s="32" t="str">
        <f>IF(ISERROR(VLOOKUP(K213,'RefNo Measure List'!$A$2:$E$43,5,FALSE)),"",VLOOKUP(K213,'RefNo Measure List'!$A$2:$E$43,5,FALSE))</f>
        <v/>
      </c>
      <c r="J213" s="14"/>
      <c r="K213" s="14"/>
      <c r="L213" s="33" t="str">
        <f>IF(ISERROR(VLOOKUP(K213,'RefNo Measure List'!$A$1:$E$43,2,FALSE)),"",VLOOKUP(K213,'RefNo Measure List'!$A$1:$C$43,2,FALSE))</f>
        <v/>
      </c>
      <c r="M213" s="81"/>
      <c r="N213" s="82" t="e">
        <f>IF((B213)="State Low Income",M213*(VLOOKUP(L213,'RefNo Measure List'!$B$2:$J$43,9,FALSE)),"")</f>
        <v>#N/A</v>
      </c>
      <c r="O213" s="31"/>
      <c r="P213" s="64" t="b">
        <f t="shared" si="17"/>
        <v>0</v>
      </c>
      <c r="Q213" s="64" t="b">
        <f t="shared" si="18"/>
        <v>0</v>
      </c>
    </row>
    <row r="214" spans="1:17" ht="15">
      <c r="A214" s="62">
        <f t="shared" si="15"/>
        <v>213</v>
      </c>
      <c r="B214" s="63" t="s">
        <v>9</v>
      </c>
      <c r="C214" s="14"/>
      <c r="D214" s="14"/>
      <c r="E214" s="15"/>
      <c r="F214" s="62" t="str">
        <f t="shared" si="19"/>
        <v/>
      </c>
      <c r="G214" s="62" t="str">
        <f t="shared" si="16"/>
        <v/>
      </c>
      <c r="H214" s="12" t="str">
        <f>IF(ISERROR(VLOOKUP(L214,'RefNo Measure List'!$B$2:$E$43,2,FALSE)),"",VLOOKUP(L214,'RefNo Measure List'!$B$2:$E$43,2,FALSE))</f>
        <v/>
      </c>
      <c r="I214" s="32" t="str">
        <f>IF(ISERROR(VLOOKUP(K214,'RefNo Measure List'!$A$2:$E$43,5,FALSE)),"",VLOOKUP(K214,'RefNo Measure List'!$A$2:$E$43,5,FALSE))</f>
        <v/>
      </c>
      <c r="J214" s="14"/>
      <c r="K214" s="14"/>
      <c r="L214" s="33" t="str">
        <f>IF(ISERROR(VLOOKUP(K214,'RefNo Measure List'!$A$1:$E$43,2,FALSE)),"",VLOOKUP(K214,'RefNo Measure List'!$A$1:$C$43,2,FALSE))</f>
        <v/>
      </c>
      <c r="M214" s="81"/>
      <c r="N214" s="82" t="e">
        <f>IF((B214)="State Low Income",M214*(VLOOKUP(L214,'RefNo Measure List'!$B$2:$J$43,9,FALSE)),"")</f>
        <v>#N/A</v>
      </c>
      <c r="O214" s="31"/>
      <c r="P214" s="64" t="b">
        <f t="shared" si="17"/>
        <v>0</v>
      </c>
      <c r="Q214" s="64" t="b">
        <f t="shared" si="18"/>
        <v>0</v>
      </c>
    </row>
    <row r="215" spans="1:17" ht="15">
      <c r="A215" s="62">
        <f t="shared" si="15"/>
        <v>214</v>
      </c>
      <c r="B215" s="63" t="s">
        <v>9</v>
      </c>
      <c r="C215" s="14"/>
      <c r="D215" s="14"/>
      <c r="E215" s="15"/>
      <c r="F215" s="62" t="str">
        <f t="shared" si="19"/>
        <v/>
      </c>
      <c r="G215" s="62" t="str">
        <f t="shared" si="16"/>
        <v/>
      </c>
      <c r="H215" s="12" t="str">
        <f>IF(ISERROR(VLOOKUP(L215,'RefNo Measure List'!$B$2:$E$43,2,FALSE)),"",VLOOKUP(L215,'RefNo Measure List'!$B$2:$E$43,2,FALSE))</f>
        <v/>
      </c>
      <c r="I215" s="32" t="str">
        <f>IF(ISERROR(VLOOKUP(K215,'RefNo Measure List'!$A$2:$E$43,5,FALSE)),"",VLOOKUP(K215,'RefNo Measure List'!$A$2:$E$43,5,FALSE))</f>
        <v/>
      </c>
      <c r="J215" s="14"/>
      <c r="K215" s="14"/>
      <c r="L215" s="33" t="str">
        <f>IF(ISERROR(VLOOKUP(K215,'RefNo Measure List'!$A$1:$E$43,2,FALSE)),"",VLOOKUP(K215,'RefNo Measure List'!$A$1:$C$43,2,FALSE))</f>
        <v/>
      </c>
      <c r="M215" s="81"/>
      <c r="N215" s="82" t="e">
        <f>IF((B215)="State Low Income",M215*(VLOOKUP(L215,'RefNo Measure List'!$B$2:$J$43,9,FALSE)),"")</f>
        <v>#N/A</v>
      </c>
      <c r="O215" s="31"/>
      <c r="P215" s="64" t="b">
        <f t="shared" si="17"/>
        <v>0</v>
      </c>
      <c r="Q215" s="64" t="b">
        <f t="shared" si="18"/>
        <v>0</v>
      </c>
    </row>
    <row r="216" spans="1:17" ht="15">
      <c r="A216" s="62">
        <f t="shared" si="15"/>
        <v>215</v>
      </c>
      <c r="B216" s="63" t="s">
        <v>9</v>
      </c>
      <c r="C216" s="14"/>
      <c r="D216" s="14"/>
      <c r="E216" s="15"/>
      <c r="F216" s="62" t="str">
        <f t="shared" si="19"/>
        <v/>
      </c>
      <c r="G216" s="62" t="str">
        <f t="shared" si="16"/>
        <v/>
      </c>
      <c r="H216" s="12" t="str">
        <f>IF(ISERROR(VLOOKUP(L216,'RefNo Measure List'!$B$2:$E$43,2,FALSE)),"",VLOOKUP(L216,'RefNo Measure List'!$B$2:$E$43,2,FALSE))</f>
        <v/>
      </c>
      <c r="I216" s="32" t="str">
        <f>IF(ISERROR(VLOOKUP(K216,'RefNo Measure List'!$A$2:$E$43,5,FALSE)),"",VLOOKUP(K216,'RefNo Measure List'!$A$2:$E$43,5,FALSE))</f>
        <v/>
      </c>
      <c r="J216" s="14"/>
      <c r="K216" s="14"/>
      <c r="L216" s="33" t="str">
        <f>IF(ISERROR(VLOOKUP(K216,'RefNo Measure List'!$A$1:$E$43,2,FALSE)),"",VLOOKUP(K216,'RefNo Measure List'!$A$1:$C$43,2,FALSE))</f>
        <v/>
      </c>
      <c r="M216" s="81"/>
      <c r="N216" s="82" t="e">
        <f>IF((B216)="State Low Income",M216*(VLOOKUP(L216,'RefNo Measure List'!$B$2:$J$43,9,FALSE)),"")</f>
        <v>#N/A</v>
      </c>
      <c r="O216" s="31"/>
      <c r="P216" s="64" t="b">
        <f t="shared" si="17"/>
        <v>0</v>
      </c>
      <c r="Q216" s="64" t="b">
        <f t="shared" si="18"/>
        <v>0</v>
      </c>
    </row>
    <row r="217" spans="1:17" ht="15">
      <c r="A217" s="62">
        <f t="shared" si="15"/>
        <v>216</v>
      </c>
      <c r="B217" s="63" t="s">
        <v>9</v>
      </c>
      <c r="C217" s="14"/>
      <c r="D217" s="14"/>
      <c r="E217" s="15"/>
      <c r="F217" s="62" t="str">
        <f t="shared" si="19"/>
        <v/>
      </c>
      <c r="G217" s="62" t="str">
        <f t="shared" si="16"/>
        <v/>
      </c>
      <c r="H217" s="12" t="str">
        <f>IF(ISERROR(VLOOKUP(L217,'RefNo Measure List'!$B$2:$E$43,2,FALSE)),"",VLOOKUP(L217,'RefNo Measure List'!$B$2:$E$43,2,FALSE))</f>
        <v/>
      </c>
      <c r="I217" s="32" t="str">
        <f>IF(ISERROR(VLOOKUP(K217,'RefNo Measure List'!$A$2:$E$43,5,FALSE)),"",VLOOKUP(K217,'RefNo Measure List'!$A$2:$E$43,5,FALSE))</f>
        <v/>
      </c>
      <c r="J217" s="14"/>
      <c r="K217" s="14"/>
      <c r="L217" s="33" t="str">
        <f>IF(ISERROR(VLOOKUP(K217,'RefNo Measure List'!$A$1:$E$43,2,FALSE)),"",VLOOKUP(K217,'RefNo Measure List'!$A$1:$C$43,2,FALSE))</f>
        <v/>
      </c>
      <c r="M217" s="81"/>
      <c r="N217" s="82" t="e">
        <f>IF((B217)="State Low Income",M217*(VLOOKUP(L217,'RefNo Measure List'!$B$2:$J$43,9,FALSE)),"")</f>
        <v>#N/A</v>
      </c>
      <c r="O217" s="31"/>
      <c r="P217" s="64" t="b">
        <f t="shared" si="17"/>
        <v>0</v>
      </c>
      <c r="Q217" s="64" t="b">
        <f t="shared" si="18"/>
        <v>0</v>
      </c>
    </row>
    <row r="218" spans="1:17" ht="15">
      <c r="A218" s="62">
        <f t="shared" si="15"/>
        <v>217</v>
      </c>
      <c r="B218" s="63" t="s">
        <v>9</v>
      </c>
      <c r="C218" s="14"/>
      <c r="D218" s="14"/>
      <c r="E218" s="15"/>
      <c r="F218" s="62" t="str">
        <f t="shared" si="19"/>
        <v/>
      </c>
      <c r="G218" s="62" t="str">
        <f t="shared" si="16"/>
        <v/>
      </c>
      <c r="H218" s="12" t="str">
        <f>IF(ISERROR(VLOOKUP(L218,'RefNo Measure List'!$B$2:$E$43,2,FALSE)),"",VLOOKUP(L218,'RefNo Measure List'!$B$2:$E$43,2,FALSE))</f>
        <v/>
      </c>
      <c r="I218" s="32" t="str">
        <f>IF(ISERROR(VLOOKUP(K218,'RefNo Measure List'!$A$2:$E$43,5,FALSE)),"",VLOOKUP(K218,'RefNo Measure List'!$A$2:$E$43,5,FALSE))</f>
        <v/>
      </c>
      <c r="J218" s="14"/>
      <c r="K218" s="14"/>
      <c r="L218" s="33" t="str">
        <f>IF(ISERROR(VLOOKUP(K218,'RefNo Measure List'!$A$1:$E$43,2,FALSE)),"",VLOOKUP(K218,'RefNo Measure List'!$A$1:$C$43,2,FALSE))</f>
        <v/>
      </c>
      <c r="M218" s="81"/>
      <c r="N218" s="82" t="e">
        <f>IF((B218)="State Low Income",M218*(VLOOKUP(L218,'RefNo Measure List'!$B$2:$J$43,9,FALSE)),"")</f>
        <v>#N/A</v>
      </c>
      <c r="O218" s="31"/>
      <c r="P218" s="64" t="b">
        <f t="shared" si="17"/>
        <v>0</v>
      </c>
      <c r="Q218" s="64" t="b">
        <f t="shared" si="18"/>
        <v>0</v>
      </c>
    </row>
    <row r="219" spans="1:17" ht="15">
      <c r="A219" s="62">
        <f t="shared" si="15"/>
        <v>218</v>
      </c>
      <c r="B219" s="63" t="s">
        <v>9</v>
      </c>
      <c r="C219" s="14"/>
      <c r="D219" s="14"/>
      <c r="E219" s="15"/>
      <c r="F219" s="62" t="str">
        <f t="shared" si="19"/>
        <v/>
      </c>
      <c r="G219" s="62" t="str">
        <f t="shared" si="16"/>
        <v/>
      </c>
      <c r="H219" s="12" t="str">
        <f>IF(ISERROR(VLOOKUP(L219,'RefNo Measure List'!$B$2:$E$43,2,FALSE)),"",VLOOKUP(L219,'RefNo Measure List'!$B$2:$E$43,2,FALSE))</f>
        <v/>
      </c>
      <c r="I219" s="32" t="str">
        <f>IF(ISERROR(VLOOKUP(K219,'RefNo Measure List'!$A$2:$E$43,5,FALSE)),"",VLOOKUP(K219,'RefNo Measure List'!$A$2:$E$43,5,FALSE))</f>
        <v/>
      </c>
      <c r="J219" s="14"/>
      <c r="K219" s="14"/>
      <c r="L219" s="33" t="str">
        <f>IF(ISERROR(VLOOKUP(K219,'RefNo Measure List'!$A$1:$E$43,2,FALSE)),"",VLOOKUP(K219,'RefNo Measure List'!$A$1:$C$43,2,FALSE))</f>
        <v/>
      </c>
      <c r="M219" s="81"/>
      <c r="N219" s="82" t="e">
        <f>IF((B219)="State Low Income",M219*(VLOOKUP(L219,'RefNo Measure List'!$B$2:$J$43,9,FALSE)),"")</f>
        <v>#N/A</v>
      </c>
      <c r="O219" s="31"/>
      <c r="P219" s="64" t="b">
        <f t="shared" si="17"/>
        <v>0</v>
      </c>
      <c r="Q219" s="64" t="b">
        <f t="shared" si="18"/>
        <v>0</v>
      </c>
    </row>
    <row r="220" spans="1:17" ht="15">
      <c r="A220" s="62">
        <f t="shared" si="15"/>
        <v>219</v>
      </c>
      <c r="B220" s="63" t="s">
        <v>9</v>
      </c>
      <c r="C220" s="14"/>
      <c r="D220" s="14"/>
      <c r="E220" s="15"/>
      <c r="F220" s="62" t="str">
        <f t="shared" si="19"/>
        <v/>
      </c>
      <c r="G220" s="62" t="str">
        <f t="shared" si="16"/>
        <v/>
      </c>
      <c r="H220" s="12" t="str">
        <f>IF(ISERROR(VLOOKUP(L220,'RefNo Measure List'!$B$2:$E$43,2,FALSE)),"",VLOOKUP(L220,'RefNo Measure List'!$B$2:$E$43,2,FALSE))</f>
        <v/>
      </c>
      <c r="I220" s="32" t="str">
        <f>IF(ISERROR(VLOOKUP(K220,'RefNo Measure List'!$A$2:$E$43,5,FALSE)),"",VLOOKUP(K220,'RefNo Measure List'!$A$2:$E$43,5,FALSE))</f>
        <v/>
      </c>
      <c r="J220" s="14"/>
      <c r="K220" s="14"/>
      <c r="L220" s="33" t="str">
        <f>IF(ISERROR(VLOOKUP(K220,'RefNo Measure List'!$A$1:$E$43,2,FALSE)),"",VLOOKUP(K220,'RefNo Measure List'!$A$1:$C$43,2,FALSE))</f>
        <v/>
      </c>
      <c r="M220" s="81"/>
      <c r="N220" s="82" t="e">
        <f>IF((B220)="State Low Income",M220*(VLOOKUP(L220,'RefNo Measure List'!$B$2:$J$43,9,FALSE)),"")</f>
        <v>#N/A</v>
      </c>
      <c r="O220" s="31"/>
      <c r="P220" s="64" t="b">
        <f t="shared" si="17"/>
        <v>0</v>
      </c>
      <c r="Q220" s="64" t="b">
        <f t="shared" si="18"/>
        <v>0</v>
      </c>
    </row>
    <row r="221" spans="1:17" ht="15">
      <c r="A221" s="62">
        <f t="shared" si="15"/>
        <v>220</v>
      </c>
      <c r="B221" s="63" t="s">
        <v>9</v>
      </c>
      <c r="C221" s="14"/>
      <c r="D221" s="14"/>
      <c r="E221" s="15"/>
      <c r="F221" s="62" t="str">
        <f t="shared" si="19"/>
        <v/>
      </c>
      <c r="G221" s="62" t="str">
        <f t="shared" si="16"/>
        <v/>
      </c>
      <c r="H221" s="12" t="str">
        <f>IF(ISERROR(VLOOKUP(L221,'RefNo Measure List'!$B$2:$E$43,2,FALSE)),"",VLOOKUP(L221,'RefNo Measure List'!$B$2:$E$43,2,FALSE))</f>
        <v/>
      </c>
      <c r="I221" s="32" t="str">
        <f>IF(ISERROR(VLOOKUP(K221,'RefNo Measure List'!$A$2:$E$43,5,FALSE)),"",VLOOKUP(K221,'RefNo Measure List'!$A$2:$E$43,5,FALSE))</f>
        <v/>
      </c>
      <c r="J221" s="14"/>
      <c r="K221" s="14"/>
      <c r="L221" s="33" t="str">
        <f>IF(ISERROR(VLOOKUP(K221,'RefNo Measure List'!$A$1:$E$43,2,FALSE)),"",VLOOKUP(K221,'RefNo Measure List'!$A$1:$C$43,2,FALSE))</f>
        <v/>
      </c>
      <c r="M221" s="81"/>
      <c r="N221" s="82" t="e">
        <f>IF((B221)="State Low Income",M221*(VLOOKUP(L221,'RefNo Measure List'!$B$2:$J$43,9,FALSE)),"")</f>
        <v>#N/A</v>
      </c>
      <c r="O221" s="31"/>
      <c r="P221" s="64" t="b">
        <f t="shared" si="17"/>
        <v>0</v>
      </c>
      <c r="Q221" s="64" t="b">
        <f t="shared" si="18"/>
        <v>0</v>
      </c>
    </row>
    <row r="222" spans="1:17" ht="15">
      <c r="A222" s="62">
        <f t="shared" si="15"/>
        <v>221</v>
      </c>
      <c r="B222" s="63" t="s">
        <v>9</v>
      </c>
      <c r="C222" s="14"/>
      <c r="D222" s="14"/>
      <c r="E222" s="15"/>
      <c r="F222" s="62" t="str">
        <f t="shared" si="19"/>
        <v/>
      </c>
      <c r="G222" s="62" t="str">
        <f t="shared" si="16"/>
        <v/>
      </c>
      <c r="H222" s="12" t="str">
        <f>IF(ISERROR(VLOOKUP(L222,'RefNo Measure List'!$B$2:$E$43,2,FALSE)),"",VLOOKUP(L222,'RefNo Measure List'!$B$2:$E$43,2,FALSE))</f>
        <v/>
      </c>
      <c r="I222" s="32" t="str">
        <f>IF(ISERROR(VLOOKUP(K222,'RefNo Measure List'!$A$2:$E$43,5,FALSE)),"",VLOOKUP(K222,'RefNo Measure List'!$A$2:$E$43,5,FALSE))</f>
        <v/>
      </c>
      <c r="J222" s="14"/>
      <c r="K222" s="14"/>
      <c r="L222" s="33" t="str">
        <f>IF(ISERROR(VLOOKUP(K222,'RefNo Measure List'!$A$1:$E$43,2,FALSE)),"",VLOOKUP(K222,'RefNo Measure List'!$A$1:$C$43,2,FALSE))</f>
        <v/>
      </c>
      <c r="M222" s="81"/>
      <c r="N222" s="82" t="e">
        <f>IF((B222)="State Low Income",M222*(VLOOKUP(L222,'RefNo Measure List'!$B$2:$J$43,9,FALSE)),"")</f>
        <v>#N/A</v>
      </c>
      <c r="O222" s="31"/>
      <c r="P222" s="64" t="b">
        <f t="shared" si="17"/>
        <v>0</v>
      </c>
      <c r="Q222" s="64" t="b">
        <f t="shared" si="18"/>
        <v>0</v>
      </c>
    </row>
    <row r="223" spans="1:17" ht="15">
      <c r="A223" s="62">
        <f t="shared" si="15"/>
        <v>222</v>
      </c>
      <c r="B223" s="63" t="s">
        <v>9</v>
      </c>
      <c r="C223" s="14"/>
      <c r="D223" s="14"/>
      <c r="E223" s="15"/>
      <c r="F223" s="62" t="str">
        <f t="shared" si="19"/>
        <v/>
      </c>
      <c r="G223" s="62" t="str">
        <f t="shared" si="16"/>
        <v/>
      </c>
      <c r="H223" s="12" t="str">
        <f>IF(ISERROR(VLOOKUP(L223,'RefNo Measure List'!$B$2:$E$43,2,FALSE)),"",VLOOKUP(L223,'RefNo Measure List'!$B$2:$E$43,2,FALSE))</f>
        <v/>
      </c>
      <c r="I223" s="32" t="str">
        <f>IF(ISERROR(VLOOKUP(K223,'RefNo Measure List'!$A$2:$E$43,5,FALSE)),"",VLOOKUP(K223,'RefNo Measure List'!$A$2:$E$43,5,FALSE))</f>
        <v/>
      </c>
      <c r="J223" s="14"/>
      <c r="K223" s="14"/>
      <c r="L223" s="33" t="str">
        <f>IF(ISERROR(VLOOKUP(K223,'RefNo Measure List'!$A$1:$E$43,2,FALSE)),"",VLOOKUP(K223,'RefNo Measure List'!$A$1:$C$43,2,FALSE))</f>
        <v/>
      </c>
      <c r="M223" s="81"/>
      <c r="N223" s="82" t="e">
        <f>IF((B223)="State Low Income",M223*(VLOOKUP(L223,'RefNo Measure List'!$B$2:$J$43,9,FALSE)),"")</f>
        <v>#N/A</v>
      </c>
      <c r="O223" s="31"/>
      <c r="P223" s="64" t="b">
        <f t="shared" si="17"/>
        <v>0</v>
      </c>
      <c r="Q223" s="64" t="b">
        <f t="shared" si="18"/>
        <v>0</v>
      </c>
    </row>
    <row r="224" spans="1:17" ht="15">
      <c r="A224" s="62">
        <f t="shared" si="15"/>
        <v>223</v>
      </c>
      <c r="B224" s="63" t="s">
        <v>9</v>
      </c>
      <c r="C224" s="14"/>
      <c r="D224" s="14"/>
      <c r="E224" s="15"/>
      <c r="F224" s="62" t="str">
        <f t="shared" si="19"/>
        <v/>
      </c>
      <c r="G224" s="62" t="str">
        <f t="shared" si="16"/>
        <v/>
      </c>
      <c r="H224" s="12" t="str">
        <f>IF(ISERROR(VLOOKUP(L224,'RefNo Measure List'!$B$2:$E$43,2,FALSE)),"",VLOOKUP(L224,'RefNo Measure List'!$B$2:$E$43,2,FALSE))</f>
        <v/>
      </c>
      <c r="I224" s="32" t="str">
        <f>IF(ISERROR(VLOOKUP(K224,'RefNo Measure List'!$A$2:$E$43,5,FALSE)),"",VLOOKUP(K224,'RefNo Measure List'!$A$2:$E$43,5,FALSE))</f>
        <v/>
      </c>
      <c r="J224" s="14"/>
      <c r="K224" s="14"/>
      <c r="L224" s="33" t="str">
        <f>IF(ISERROR(VLOOKUP(K224,'RefNo Measure List'!$A$1:$E$43,2,FALSE)),"",VLOOKUP(K224,'RefNo Measure List'!$A$1:$C$43,2,FALSE))</f>
        <v/>
      </c>
      <c r="M224" s="81"/>
      <c r="N224" s="82" t="e">
        <f>IF((B224)="State Low Income",M224*(VLOOKUP(L224,'RefNo Measure List'!$B$2:$J$43,9,FALSE)),"")</f>
        <v>#N/A</v>
      </c>
      <c r="O224" s="31"/>
      <c r="P224" s="64" t="b">
        <f t="shared" si="17"/>
        <v>0</v>
      </c>
      <c r="Q224" s="64" t="b">
        <f t="shared" si="18"/>
        <v>0</v>
      </c>
    </row>
    <row r="225" spans="1:17" ht="15">
      <c r="A225" s="62">
        <f t="shared" si="15"/>
        <v>224</v>
      </c>
      <c r="B225" s="63" t="s">
        <v>9</v>
      </c>
      <c r="C225" s="14"/>
      <c r="D225" s="14"/>
      <c r="E225" s="15"/>
      <c r="F225" s="62" t="str">
        <f t="shared" si="19"/>
        <v/>
      </c>
      <c r="G225" s="62" t="str">
        <f t="shared" si="16"/>
        <v/>
      </c>
      <c r="H225" s="12" t="str">
        <f>IF(ISERROR(VLOOKUP(L225,'RefNo Measure List'!$B$2:$E$43,2,FALSE)),"",VLOOKUP(L225,'RefNo Measure List'!$B$2:$E$43,2,FALSE))</f>
        <v/>
      </c>
      <c r="I225" s="32" t="str">
        <f>IF(ISERROR(VLOOKUP(K225,'RefNo Measure List'!$A$2:$E$43,5,FALSE)),"",VLOOKUP(K225,'RefNo Measure List'!$A$2:$E$43,5,FALSE))</f>
        <v/>
      </c>
      <c r="J225" s="14"/>
      <c r="K225" s="14"/>
      <c r="L225" s="33" t="str">
        <f>IF(ISERROR(VLOOKUP(K225,'RefNo Measure List'!$A$1:$E$43,2,FALSE)),"",VLOOKUP(K225,'RefNo Measure List'!$A$1:$C$43,2,FALSE))</f>
        <v/>
      </c>
      <c r="M225" s="81"/>
      <c r="N225" s="82" t="e">
        <f>IF((B225)="State Low Income",M225*(VLOOKUP(L225,'RefNo Measure List'!$B$2:$J$43,9,FALSE)),"")</f>
        <v>#N/A</v>
      </c>
      <c r="O225" s="31"/>
      <c r="P225" s="64" t="b">
        <f t="shared" si="17"/>
        <v>0</v>
      </c>
      <c r="Q225" s="64" t="b">
        <f t="shared" si="18"/>
        <v>0</v>
      </c>
    </row>
    <row r="226" spans="1:17" ht="15">
      <c r="A226" s="62">
        <f t="shared" si="15"/>
        <v>225</v>
      </c>
      <c r="B226" s="63" t="s">
        <v>9</v>
      </c>
      <c r="C226" s="14"/>
      <c r="D226" s="14"/>
      <c r="E226" s="15"/>
      <c r="F226" s="62" t="str">
        <f t="shared" si="19"/>
        <v/>
      </c>
      <c r="G226" s="62" t="str">
        <f t="shared" si="16"/>
        <v/>
      </c>
      <c r="H226" s="12" t="str">
        <f>IF(ISERROR(VLOOKUP(L226,'RefNo Measure List'!$B$2:$E$43,2,FALSE)),"",VLOOKUP(L226,'RefNo Measure List'!$B$2:$E$43,2,FALSE))</f>
        <v/>
      </c>
      <c r="I226" s="32" t="str">
        <f>IF(ISERROR(VLOOKUP(K226,'RefNo Measure List'!$A$2:$E$43,5,FALSE)),"",VLOOKUP(K226,'RefNo Measure List'!$A$2:$E$43,5,FALSE))</f>
        <v/>
      </c>
      <c r="J226" s="14"/>
      <c r="K226" s="14"/>
      <c r="L226" s="33" t="str">
        <f>IF(ISERROR(VLOOKUP(K226,'RefNo Measure List'!$A$1:$E$43,2,FALSE)),"",VLOOKUP(K226,'RefNo Measure List'!$A$1:$C$43,2,FALSE))</f>
        <v/>
      </c>
      <c r="M226" s="81"/>
      <c r="N226" s="82" t="e">
        <f>IF((B226)="State Low Income",M226*(VLOOKUP(L226,'RefNo Measure List'!$B$2:$J$43,9,FALSE)),"")</f>
        <v>#N/A</v>
      </c>
      <c r="O226" s="31"/>
      <c r="P226" s="64" t="b">
        <f t="shared" si="17"/>
        <v>0</v>
      </c>
      <c r="Q226" s="64" t="b">
        <f t="shared" si="18"/>
        <v>0</v>
      </c>
    </row>
    <row r="227" spans="1:17" ht="15">
      <c r="A227" s="62">
        <f t="shared" si="15"/>
        <v>226</v>
      </c>
      <c r="B227" s="63" t="s">
        <v>9</v>
      </c>
      <c r="C227" s="14"/>
      <c r="D227" s="14"/>
      <c r="E227" s="15"/>
      <c r="F227" s="62" t="str">
        <f t="shared" si="19"/>
        <v/>
      </c>
      <c r="G227" s="62" t="str">
        <f t="shared" si="16"/>
        <v/>
      </c>
      <c r="H227" s="12" t="str">
        <f>IF(ISERROR(VLOOKUP(L227,'RefNo Measure List'!$B$2:$E$43,2,FALSE)),"",VLOOKUP(L227,'RefNo Measure List'!$B$2:$E$43,2,FALSE))</f>
        <v/>
      </c>
      <c r="I227" s="32" t="str">
        <f>IF(ISERROR(VLOOKUP(K227,'RefNo Measure List'!$A$2:$E$43,5,FALSE)),"",VLOOKUP(K227,'RefNo Measure List'!$A$2:$E$43,5,FALSE))</f>
        <v/>
      </c>
      <c r="J227" s="14"/>
      <c r="K227" s="14"/>
      <c r="L227" s="33" t="str">
        <f>IF(ISERROR(VLOOKUP(K227,'RefNo Measure List'!$A$1:$E$43,2,FALSE)),"",VLOOKUP(K227,'RefNo Measure List'!$A$1:$C$43,2,FALSE))</f>
        <v/>
      </c>
      <c r="M227" s="81"/>
      <c r="N227" s="82" t="e">
        <f>IF((B227)="State Low Income",M227*(VLOOKUP(L227,'RefNo Measure List'!$B$2:$J$43,9,FALSE)),"")</f>
        <v>#N/A</v>
      </c>
      <c r="O227" s="31"/>
      <c r="P227" s="64" t="b">
        <f t="shared" si="17"/>
        <v>0</v>
      </c>
      <c r="Q227" s="64" t="b">
        <f t="shared" si="18"/>
        <v>0</v>
      </c>
    </row>
    <row r="228" spans="1:17" ht="15">
      <c r="A228" s="62">
        <f t="shared" si="15"/>
        <v>227</v>
      </c>
      <c r="B228" s="63" t="s">
        <v>9</v>
      </c>
      <c r="C228" s="14"/>
      <c r="D228" s="14"/>
      <c r="E228" s="15"/>
      <c r="F228" s="62" t="str">
        <f t="shared" si="19"/>
        <v/>
      </c>
      <c r="G228" s="62" t="str">
        <f t="shared" si="16"/>
        <v/>
      </c>
      <c r="H228" s="12" t="str">
        <f>IF(ISERROR(VLOOKUP(L228,'RefNo Measure List'!$B$2:$E$43,2,FALSE)),"",VLOOKUP(L228,'RefNo Measure List'!$B$2:$E$43,2,FALSE))</f>
        <v/>
      </c>
      <c r="I228" s="32" t="str">
        <f>IF(ISERROR(VLOOKUP(K228,'RefNo Measure List'!$A$2:$E$43,5,FALSE)),"",VLOOKUP(K228,'RefNo Measure List'!$A$2:$E$43,5,FALSE))</f>
        <v/>
      </c>
      <c r="J228" s="14"/>
      <c r="K228" s="14"/>
      <c r="L228" s="33" t="str">
        <f>IF(ISERROR(VLOOKUP(K228,'RefNo Measure List'!$A$1:$E$43,2,FALSE)),"",VLOOKUP(K228,'RefNo Measure List'!$A$1:$C$43,2,FALSE))</f>
        <v/>
      </c>
      <c r="M228" s="81"/>
      <c r="N228" s="82" t="e">
        <f>IF((B228)="State Low Income",M228*(VLOOKUP(L228,'RefNo Measure List'!$B$2:$J$43,9,FALSE)),"")</f>
        <v>#N/A</v>
      </c>
      <c r="O228" s="31"/>
      <c r="P228" s="64" t="b">
        <f t="shared" si="17"/>
        <v>0</v>
      </c>
      <c r="Q228" s="64" t="b">
        <f t="shared" si="18"/>
        <v>0</v>
      </c>
    </row>
    <row r="229" spans="1:17" ht="15">
      <c r="A229" s="62">
        <f t="shared" si="15"/>
        <v>228</v>
      </c>
      <c r="B229" s="63" t="s">
        <v>9</v>
      </c>
      <c r="C229" s="14"/>
      <c r="D229" s="14"/>
      <c r="E229" s="15"/>
      <c r="F229" s="62" t="str">
        <f t="shared" si="19"/>
        <v/>
      </c>
      <c r="G229" s="62" t="str">
        <f t="shared" si="16"/>
        <v/>
      </c>
      <c r="H229" s="12" t="str">
        <f>IF(ISERROR(VLOOKUP(L229,'RefNo Measure List'!$B$2:$E$43,2,FALSE)),"",VLOOKUP(L229,'RefNo Measure List'!$B$2:$E$43,2,FALSE))</f>
        <v/>
      </c>
      <c r="I229" s="32" t="str">
        <f>IF(ISERROR(VLOOKUP(K229,'RefNo Measure List'!$A$2:$E$43,5,FALSE)),"",VLOOKUP(K229,'RefNo Measure List'!$A$2:$E$43,5,FALSE))</f>
        <v/>
      </c>
      <c r="J229" s="14"/>
      <c r="K229" s="14"/>
      <c r="L229" s="33" t="str">
        <f>IF(ISERROR(VLOOKUP(K229,'RefNo Measure List'!$A$1:$E$43,2,FALSE)),"",VLOOKUP(K229,'RefNo Measure List'!$A$1:$C$43,2,FALSE))</f>
        <v/>
      </c>
      <c r="M229" s="81"/>
      <c r="N229" s="82" t="e">
        <f>IF((B229)="State Low Income",M229*(VLOOKUP(L229,'RefNo Measure List'!$B$2:$J$43,9,FALSE)),"")</f>
        <v>#N/A</v>
      </c>
      <c r="O229" s="31"/>
      <c r="P229" s="64" t="b">
        <f t="shared" si="17"/>
        <v>0</v>
      </c>
      <c r="Q229" s="64" t="b">
        <f t="shared" si="18"/>
        <v>0</v>
      </c>
    </row>
    <row r="230" spans="1:17" ht="15">
      <c r="A230" s="62">
        <f t="shared" si="15"/>
        <v>229</v>
      </c>
      <c r="B230" s="63" t="s">
        <v>9</v>
      </c>
      <c r="C230" s="14"/>
      <c r="D230" s="14"/>
      <c r="E230" s="15"/>
      <c r="F230" s="62" t="str">
        <f t="shared" si="19"/>
        <v/>
      </c>
      <c r="G230" s="62" t="str">
        <f t="shared" si="16"/>
        <v/>
      </c>
      <c r="H230" s="12" t="str">
        <f>IF(ISERROR(VLOOKUP(L230,'RefNo Measure List'!$B$2:$E$43,2,FALSE)),"",VLOOKUP(L230,'RefNo Measure List'!$B$2:$E$43,2,FALSE))</f>
        <v/>
      </c>
      <c r="I230" s="32" t="str">
        <f>IF(ISERROR(VLOOKUP(K230,'RefNo Measure List'!$A$2:$E$43,5,FALSE)),"",VLOOKUP(K230,'RefNo Measure List'!$A$2:$E$43,5,FALSE))</f>
        <v/>
      </c>
      <c r="J230" s="14"/>
      <c r="K230" s="14"/>
      <c r="L230" s="33" t="str">
        <f>IF(ISERROR(VLOOKUP(K230,'RefNo Measure List'!$A$1:$E$43,2,FALSE)),"",VLOOKUP(K230,'RefNo Measure List'!$A$1:$C$43,2,FALSE))</f>
        <v/>
      </c>
      <c r="M230" s="81"/>
      <c r="N230" s="82" t="e">
        <f>IF((B230)="State Low Income",M230*(VLOOKUP(L230,'RefNo Measure List'!$B$2:$J$43,9,FALSE)),"")</f>
        <v>#N/A</v>
      </c>
      <c r="O230" s="31"/>
      <c r="P230" s="64" t="b">
        <f t="shared" si="17"/>
        <v>0</v>
      </c>
      <c r="Q230" s="64" t="b">
        <f t="shared" si="18"/>
        <v>0</v>
      </c>
    </row>
    <row r="231" spans="1:17" ht="15">
      <c r="A231" s="62">
        <f t="shared" si="15"/>
        <v>230</v>
      </c>
      <c r="B231" s="63" t="s">
        <v>9</v>
      </c>
      <c r="C231" s="14"/>
      <c r="D231" s="14"/>
      <c r="E231" s="15"/>
      <c r="F231" s="62" t="str">
        <f t="shared" si="19"/>
        <v/>
      </c>
      <c r="G231" s="62" t="str">
        <f t="shared" si="16"/>
        <v/>
      </c>
      <c r="H231" s="12" t="str">
        <f>IF(ISERROR(VLOOKUP(L231,'RefNo Measure List'!$B$2:$E$43,2,FALSE)),"",VLOOKUP(L231,'RefNo Measure List'!$B$2:$E$43,2,FALSE))</f>
        <v/>
      </c>
      <c r="I231" s="32" t="str">
        <f>IF(ISERROR(VLOOKUP(K231,'RefNo Measure List'!$A$2:$E$43,5,FALSE)),"",VLOOKUP(K231,'RefNo Measure List'!$A$2:$E$43,5,FALSE))</f>
        <v/>
      </c>
      <c r="J231" s="14"/>
      <c r="K231" s="14"/>
      <c r="L231" s="33" t="str">
        <f>IF(ISERROR(VLOOKUP(K231,'RefNo Measure List'!$A$1:$E$43,2,FALSE)),"",VLOOKUP(K231,'RefNo Measure List'!$A$1:$C$43,2,FALSE))</f>
        <v/>
      </c>
      <c r="M231" s="81"/>
      <c r="N231" s="82" t="e">
        <f>IF((B231)="State Low Income",M231*(VLOOKUP(L231,'RefNo Measure List'!$B$2:$J$43,9,FALSE)),"")</f>
        <v>#N/A</v>
      </c>
      <c r="O231" s="31"/>
      <c r="P231" s="64" t="b">
        <f t="shared" si="17"/>
        <v>0</v>
      </c>
      <c r="Q231" s="64" t="b">
        <f t="shared" si="18"/>
        <v>0</v>
      </c>
    </row>
    <row r="232" spans="1:17" ht="15">
      <c r="A232" s="62">
        <f t="shared" si="15"/>
        <v>231</v>
      </c>
      <c r="B232" s="63" t="s">
        <v>9</v>
      </c>
      <c r="C232" s="14"/>
      <c r="D232" s="14"/>
      <c r="E232" s="15"/>
      <c r="F232" s="62" t="str">
        <f t="shared" si="19"/>
        <v/>
      </c>
      <c r="G232" s="62" t="str">
        <f t="shared" si="16"/>
        <v/>
      </c>
      <c r="H232" s="12" t="str">
        <f>IF(ISERROR(VLOOKUP(L232,'RefNo Measure List'!$B$2:$E$43,2,FALSE)),"",VLOOKUP(L232,'RefNo Measure List'!$B$2:$E$43,2,FALSE))</f>
        <v/>
      </c>
      <c r="I232" s="32" t="str">
        <f>IF(ISERROR(VLOOKUP(K232,'RefNo Measure List'!$A$2:$E$43,5,FALSE)),"",VLOOKUP(K232,'RefNo Measure List'!$A$2:$E$43,5,FALSE))</f>
        <v/>
      </c>
      <c r="J232" s="14"/>
      <c r="K232" s="14"/>
      <c r="L232" s="33" t="str">
        <f>IF(ISERROR(VLOOKUP(K232,'RefNo Measure List'!$A$1:$E$43,2,FALSE)),"",VLOOKUP(K232,'RefNo Measure List'!$A$1:$C$43,2,FALSE))</f>
        <v/>
      </c>
      <c r="M232" s="81"/>
      <c r="N232" s="82" t="e">
        <f>IF((B232)="State Low Income",M232*(VLOOKUP(L232,'RefNo Measure List'!$B$2:$J$43,9,FALSE)),"")</f>
        <v>#N/A</v>
      </c>
      <c r="O232" s="31"/>
      <c r="P232" s="64" t="b">
        <f t="shared" si="17"/>
        <v>0</v>
      </c>
      <c r="Q232" s="64" t="b">
        <f t="shared" si="18"/>
        <v>0</v>
      </c>
    </row>
    <row r="233" spans="1:17" ht="15">
      <c r="A233" s="62">
        <f t="shared" si="15"/>
        <v>232</v>
      </c>
      <c r="B233" s="63" t="s">
        <v>9</v>
      </c>
      <c r="C233" s="14"/>
      <c r="D233" s="14"/>
      <c r="E233" s="15"/>
      <c r="F233" s="62" t="str">
        <f t="shared" si="19"/>
        <v/>
      </c>
      <c r="G233" s="62" t="str">
        <f t="shared" si="16"/>
        <v/>
      </c>
      <c r="H233" s="12" t="str">
        <f>IF(ISERROR(VLOOKUP(L233,'RefNo Measure List'!$B$2:$E$43,2,FALSE)),"",VLOOKUP(L233,'RefNo Measure List'!$B$2:$E$43,2,FALSE))</f>
        <v/>
      </c>
      <c r="I233" s="32" t="str">
        <f>IF(ISERROR(VLOOKUP(K233,'RefNo Measure List'!$A$2:$E$43,5,FALSE)),"",VLOOKUP(K233,'RefNo Measure List'!$A$2:$E$43,5,FALSE))</f>
        <v/>
      </c>
      <c r="J233" s="14"/>
      <c r="K233" s="14"/>
      <c r="L233" s="33" t="str">
        <f>IF(ISERROR(VLOOKUP(K233,'RefNo Measure List'!$A$1:$E$43,2,FALSE)),"",VLOOKUP(K233,'RefNo Measure List'!$A$1:$C$43,2,FALSE))</f>
        <v/>
      </c>
      <c r="M233" s="81"/>
      <c r="N233" s="82" t="e">
        <f>IF((B233)="State Low Income",M233*(VLOOKUP(L233,'RefNo Measure List'!$B$2:$J$43,9,FALSE)),"")</f>
        <v>#N/A</v>
      </c>
      <c r="O233" s="31"/>
      <c r="P233" s="64" t="b">
        <f t="shared" si="17"/>
        <v>0</v>
      </c>
      <c r="Q233" s="64" t="b">
        <f t="shared" si="18"/>
        <v>0</v>
      </c>
    </row>
    <row r="234" spans="1:17" ht="15">
      <c r="A234" s="62">
        <f t="shared" si="15"/>
        <v>233</v>
      </c>
      <c r="B234" s="63" t="s">
        <v>9</v>
      </c>
      <c r="C234" s="14"/>
      <c r="D234" s="14"/>
      <c r="E234" s="15"/>
      <c r="F234" s="62" t="str">
        <f t="shared" si="19"/>
        <v/>
      </c>
      <c r="G234" s="62" t="str">
        <f t="shared" si="16"/>
        <v/>
      </c>
      <c r="H234" s="12" t="str">
        <f>IF(ISERROR(VLOOKUP(L234,'RefNo Measure List'!$B$2:$E$43,2,FALSE)),"",VLOOKUP(L234,'RefNo Measure List'!$B$2:$E$43,2,FALSE))</f>
        <v/>
      </c>
      <c r="I234" s="32" t="str">
        <f>IF(ISERROR(VLOOKUP(K234,'RefNo Measure List'!$A$2:$E$43,5,FALSE)),"",VLOOKUP(K234,'RefNo Measure List'!$A$2:$E$43,5,FALSE))</f>
        <v/>
      </c>
      <c r="J234" s="14"/>
      <c r="K234" s="14"/>
      <c r="L234" s="33" t="str">
        <f>IF(ISERROR(VLOOKUP(K234,'RefNo Measure List'!$A$1:$E$43,2,FALSE)),"",VLOOKUP(K234,'RefNo Measure List'!$A$1:$C$43,2,FALSE))</f>
        <v/>
      </c>
      <c r="M234" s="81"/>
      <c r="N234" s="82" t="e">
        <f>IF((B234)="State Low Income",M234*(VLOOKUP(L234,'RefNo Measure List'!$B$2:$J$43,9,FALSE)),"")</f>
        <v>#N/A</v>
      </c>
      <c r="O234" s="31"/>
      <c r="P234" s="64" t="b">
        <f t="shared" si="17"/>
        <v>0</v>
      </c>
      <c r="Q234" s="64" t="b">
        <f t="shared" si="18"/>
        <v>0</v>
      </c>
    </row>
    <row r="235" spans="1:17" ht="15">
      <c r="A235" s="62">
        <f t="shared" si="15"/>
        <v>234</v>
      </c>
      <c r="B235" s="63" t="s">
        <v>9</v>
      </c>
      <c r="C235" s="14"/>
      <c r="D235" s="14"/>
      <c r="E235" s="15"/>
      <c r="F235" s="62" t="str">
        <f t="shared" si="19"/>
        <v/>
      </c>
      <c r="G235" s="62" t="str">
        <f t="shared" si="16"/>
        <v/>
      </c>
      <c r="H235" s="12" t="str">
        <f>IF(ISERROR(VLOOKUP(L235,'RefNo Measure List'!$B$2:$E$43,2,FALSE)),"",VLOOKUP(L235,'RefNo Measure List'!$B$2:$E$43,2,FALSE))</f>
        <v/>
      </c>
      <c r="I235" s="32" t="str">
        <f>IF(ISERROR(VLOOKUP(K235,'RefNo Measure List'!$A$2:$E$43,5,FALSE)),"",VLOOKUP(K235,'RefNo Measure List'!$A$2:$E$43,5,FALSE))</f>
        <v/>
      </c>
      <c r="J235" s="14"/>
      <c r="K235" s="14"/>
      <c r="L235" s="33" t="str">
        <f>IF(ISERROR(VLOOKUP(K235,'RefNo Measure List'!$A$1:$E$43,2,FALSE)),"",VLOOKUP(K235,'RefNo Measure List'!$A$1:$C$43,2,FALSE))</f>
        <v/>
      </c>
      <c r="M235" s="81"/>
      <c r="N235" s="82" t="e">
        <f>IF((B235)="State Low Income",M235*(VLOOKUP(L235,'RefNo Measure List'!$B$2:$J$43,9,FALSE)),"")</f>
        <v>#N/A</v>
      </c>
      <c r="O235" s="31"/>
      <c r="P235" s="64" t="b">
        <f t="shared" si="17"/>
        <v>0</v>
      </c>
      <c r="Q235" s="64" t="b">
        <f t="shared" si="18"/>
        <v>0</v>
      </c>
    </row>
    <row r="236" spans="1:17" ht="15">
      <c r="A236" s="62">
        <f t="shared" si="15"/>
        <v>235</v>
      </c>
      <c r="B236" s="63" t="s">
        <v>9</v>
      </c>
      <c r="C236" s="14"/>
      <c r="D236" s="14"/>
      <c r="E236" s="15"/>
      <c r="F236" s="62" t="str">
        <f t="shared" si="19"/>
        <v/>
      </c>
      <c r="G236" s="62" t="str">
        <f t="shared" si="16"/>
        <v/>
      </c>
      <c r="H236" s="12" t="str">
        <f>IF(ISERROR(VLOOKUP(L236,'RefNo Measure List'!$B$2:$E$43,2,FALSE)),"",VLOOKUP(L236,'RefNo Measure List'!$B$2:$E$43,2,FALSE))</f>
        <v/>
      </c>
      <c r="I236" s="32" t="str">
        <f>IF(ISERROR(VLOOKUP(K236,'RefNo Measure List'!$A$2:$E$43,5,FALSE)),"",VLOOKUP(K236,'RefNo Measure List'!$A$2:$E$43,5,FALSE))</f>
        <v/>
      </c>
      <c r="J236" s="14"/>
      <c r="K236" s="14"/>
      <c r="L236" s="33" t="str">
        <f>IF(ISERROR(VLOOKUP(K236,'RefNo Measure List'!$A$1:$E$43,2,FALSE)),"",VLOOKUP(K236,'RefNo Measure List'!$A$1:$C$43,2,FALSE))</f>
        <v/>
      </c>
      <c r="M236" s="81"/>
      <c r="N236" s="82" t="e">
        <f>IF((B236)="State Low Income",M236*(VLOOKUP(L236,'RefNo Measure List'!$B$2:$J$43,9,FALSE)),"")</f>
        <v>#N/A</v>
      </c>
      <c r="O236" s="31"/>
      <c r="P236" s="64" t="b">
        <f t="shared" si="17"/>
        <v>0</v>
      </c>
      <c r="Q236" s="64" t="b">
        <f t="shared" si="18"/>
        <v>0</v>
      </c>
    </row>
    <row r="237" spans="1:17" ht="15">
      <c r="A237" s="62">
        <f t="shared" si="15"/>
        <v>236</v>
      </c>
      <c r="B237" s="63" t="s">
        <v>9</v>
      </c>
      <c r="C237" s="14"/>
      <c r="D237" s="14"/>
      <c r="E237" s="15"/>
      <c r="F237" s="62" t="str">
        <f t="shared" si="19"/>
        <v/>
      </c>
      <c r="G237" s="62" t="str">
        <f t="shared" si="16"/>
        <v/>
      </c>
      <c r="H237" s="12" t="str">
        <f>IF(ISERROR(VLOOKUP(L237,'RefNo Measure List'!$B$2:$E$43,2,FALSE)),"",VLOOKUP(L237,'RefNo Measure List'!$B$2:$E$43,2,FALSE))</f>
        <v/>
      </c>
      <c r="I237" s="32" t="str">
        <f>IF(ISERROR(VLOOKUP(K237,'RefNo Measure List'!$A$2:$E$43,5,FALSE)),"",VLOOKUP(K237,'RefNo Measure List'!$A$2:$E$43,5,FALSE))</f>
        <v/>
      </c>
      <c r="J237" s="14"/>
      <c r="K237" s="14"/>
      <c r="L237" s="33" t="str">
        <f>IF(ISERROR(VLOOKUP(K237,'RefNo Measure List'!$A$1:$E$43,2,FALSE)),"",VLOOKUP(K237,'RefNo Measure List'!$A$1:$C$43,2,FALSE))</f>
        <v/>
      </c>
      <c r="M237" s="81"/>
      <c r="N237" s="82" t="e">
        <f>IF((B237)="State Low Income",M237*(VLOOKUP(L237,'RefNo Measure List'!$B$2:$J$43,9,FALSE)),"")</f>
        <v>#N/A</v>
      </c>
      <c r="O237" s="31"/>
      <c r="P237" s="64" t="b">
        <f t="shared" si="17"/>
        <v>0</v>
      </c>
      <c r="Q237" s="64" t="b">
        <f t="shared" si="18"/>
        <v>0</v>
      </c>
    </row>
    <row r="238" spans="1:17" ht="15">
      <c r="A238" s="62">
        <f t="shared" si="15"/>
        <v>237</v>
      </c>
      <c r="B238" s="63" t="s">
        <v>9</v>
      </c>
      <c r="C238" s="14"/>
      <c r="D238" s="14"/>
      <c r="E238" s="15"/>
      <c r="F238" s="62" t="str">
        <f t="shared" si="19"/>
        <v/>
      </c>
      <c r="G238" s="62" t="str">
        <f t="shared" si="16"/>
        <v/>
      </c>
      <c r="H238" s="12" t="str">
        <f>IF(ISERROR(VLOOKUP(L238,'RefNo Measure List'!$B$2:$E$43,2,FALSE)),"",VLOOKUP(L238,'RefNo Measure List'!$B$2:$E$43,2,FALSE))</f>
        <v/>
      </c>
      <c r="I238" s="32" t="str">
        <f>IF(ISERROR(VLOOKUP(K238,'RefNo Measure List'!$A$2:$E$43,5,FALSE)),"",VLOOKUP(K238,'RefNo Measure List'!$A$2:$E$43,5,FALSE))</f>
        <v/>
      </c>
      <c r="J238" s="14"/>
      <c r="K238" s="14"/>
      <c r="L238" s="33" t="str">
        <f>IF(ISERROR(VLOOKUP(K238,'RefNo Measure List'!$A$1:$E$43,2,FALSE)),"",VLOOKUP(K238,'RefNo Measure List'!$A$1:$C$43,2,FALSE))</f>
        <v/>
      </c>
      <c r="M238" s="81"/>
      <c r="N238" s="82" t="e">
        <f>IF((B238)="State Low Income",M238*(VLOOKUP(L238,'RefNo Measure List'!$B$2:$J$43,9,FALSE)),"")</f>
        <v>#N/A</v>
      </c>
      <c r="O238" s="31"/>
      <c r="P238" s="64" t="b">
        <f t="shared" si="17"/>
        <v>0</v>
      </c>
      <c r="Q238" s="64" t="b">
        <f t="shared" si="18"/>
        <v>0</v>
      </c>
    </row>
    <row r="239" spans="1:17" ht="15">
      <c r="A239" s="62">
        <f t="shared" si="15"/>
        <v>238</v>
      </c>
      <c r="B239" s="63" t="s">
        <v>9</v>
      </c>
      <c r="C239" s="14"/>
      <c r="D239" s="14"/>
      <c r="E239" s="15"/>
      <c r="F239" s="62" t="str">
        <f t="shared" si="19"/>
        <v/>
      </c>
      <c r="G239" s="62" t="str">
        <f t="shared" si="16"/>
        <v/>
      </c>
      <c r="H239" s="12" t="str">
        <f>IF(ISERROR(VLOOKUP(L239,'RefNo Measure List'!$B$2:$E$43,2,FALSE)),"",VLOOKUP(L239,'RefNo Measure List'!$B$2:$E$43,2,FALSE))</f>
        <v/>
      </c>
      <c r="I239" s="32" t="str">
        <f>IF(ISERROR(VLOOKUP(K239,'RefNo Measure List'!$A$2:$E$43,5,FALSE)),"",VLOOKUP(K239,'RefNo Measure List'!$A$2:$E$43,5,FALSE))</f>
        <v/>
      </c>
      <c r="J239" s="14"/>
      <c r="K239" s="14"/>
      <c r="L239" s="33" t="str">
        <f>IF(ISERROR(VLOOKUP(K239,'RefNo Measure List'!$A$1:$E$43,2,FALSE)),"",VLOOKUP(K239,'RefNo Measure List'!$A$1:$C$43,2,FALSE))</f>
        <v/>
      </c>
      <c r="M239" s="81"/>
      <c r="N239" s="82" t="e">
        <f>IF((B239)="State Low Income",M239*(VLOOKUP(L239,'RefNo Measure List'!$B$2:$J$43,9,FALSE)),"")</f>
        <v>#N/A</v>
      </c>
      <c r="O239" s="31"/>
      <c r="P239" s="64" t="b">
        <f t="shared" si="17"/>
        <v>0</v>
      </c>
      <c r="Q239" s="64" t="b">
        <f t="shared" si="18"/>
        <v>0</v>
      </c>
    </row>
    <row r="240" spans="1:17" ht="15">
      <c r="A240" s="62">
        <f t="shared" si="15"/>
        <v>239</v>
      </c>
      <c r="B240" s="63" t="s">
        <v>9</v>
      </c>
      <c r="C240" s="14"/>
      <c r="D240" s="14"/>
      <c r="E240" s="15"/>
      <c r="F240" s="62" t="str">
        <f t="shared" si="19"/>
        <v/>
      </c>
      <c r="G240" s="62" t="str">
        <f t="shared" si="16"/>
        <v/>
      </c>
      <c r="H240" s="12" t="str">
        <f>IF(ISERROR(VLOOKUP(L240,'RefNo Measure List'!$B$2:$E$43,2,FALSE)),"",VLOOKUP(L240,'RefNo Measure List'!$B$2:$E$43,2,FALSE))</f>
        <v/>
      </c>
      <c r="I240" s="32" t="str">
        <f>IF(ISERROR(VLOOKUP(K240,'RefNo Measure List'!$A$2:$E$43,5,FALSE)),"",VLOOKUP(K240,'RefNo Measure List'!$A$2:$E$43,5,FALSE))</f>
        <v/>
      </c>
      <c r="J240" s="14"/>
      <c r="K240" s="14"/>
      <c r="L240" s="33" t="str">
        <f>IF(ISERROR(VLOOKUP(K240,'RefNo Measure List'!$A$1:$E$43,2,FALSE)),"",VLOOKUP(K240,'RefNo Measure List'!$A$1:$C$43,2,FALSE))</f>
        <v/>
      </c>
      <c r="M240" s="81"/>
      <c r="N240" s="82" t="e">
        <f>IF((B240)="State Low Income",M240*(VLOOKUP(L240,'RefNo Measure List'!$B$2:$J$43,9,FALSE)),"")</f>
        <v>#N/A</v>
      </c>
      <c r="O240" s="31"/>
      <c r="P240" s="64" t="b">
        <f t="shared" si="17"/>
        <v>0</v>
      </c>
      <c r="Q240" s="64" t="b">
        <f t="shared" si="18"/>
        <v>0</v>
      </c>
    </row>
    <row r="241" spans="1:17" ht="15">
      <c r="A241" s="62">
        <f t="shared" si="15"/>
        <v>240</v>
      </c>
      <c r="B241" s="63" t="s">
        <v>9</v>
      </c>
      <c r="C241" s="14"/>
      <c r="D241" s="14"/>
      <c r="E241" s="15"/>
      <c r="F241" s="62" t="str">
        <f t="shared" si="19"/>
        <v/>
      </c>
      <c r="G241" s="62" t="str">
        <f t="shared" si="16"/>
        <v/>
      </c>
      <c r="H241" s="12" t="str">
        <f>IF(ISERROR(VLOOKUP(L241,'RefNo Measure List'!$B$2:$E$43,2,FALSE)),"",VLOOKUP(L241,'RefNo Measure List'!$B$2:$E$43,2,FALSE))</f>
        <v/>
      </c>
      <c r="I241" s="32" t="str">
        <f>IF(ISERROR(VLOOKUP(K241,'RefNo Measure List'!$A$2:$E$43,5,FALSE)),"",VLOOKUP(K241,'RefNo Measure List'!$A$2:$E$43,5,FALSE))</f>
        <v/>
      </c>
      <c r="J241" s="14"/>
      <c r="K241" s="14"/>
      <c r="L241" s="33" t="str">
        <f>IF(ISERROR(VLOOKUP(K241,'RefNo Measure List'!$A$1:$E$43,2,FALSE)),"",VLOOKUP(K241,'RefNo Measure List'!$A$1:$C$43,2,FALSE))</f>
        <v/>
      </c>
      <c r="M241" s="81"/>
      <c r="N241" s="82" t="e">
        <f>IF((B241)="State Low Income",M241*(VLOOKUP(L241,'RefNo Measure List'!$B$2:$J$43,9,FALSE)),"")</f>
        <v>#N/A</v>
      </c>
      <c r="O241" s="31"/>
      <c r="P241" s="64" t="b">
        <f t="shared" si="17"/>
        <v>0</v>
      </c>
      <c r="Q241" s="64" t="b">
        <f t="shared" si="18"/>
        <v>0</v>
      </c>
    </row>
    <row r="242" spans="1:17" ht="15">
      <c r="A242" s="62">
        <f t="shared" si="15"/>
        <v>241</v>
      </c>
      <c r="B242" s="63" t="s">
        <v>9</v>
      </c>
      <c r="C242" s="14"/>
      <c r="D242" s="14"/>
      <c r="E242" s="15"/>
      <c r="F242" s="62" t="str">
        <f t="shared" si="19"/>
        <v/>
      </c>
      <c r="G242" s="62" t="str">
        <f t="shared" si="16"/>
        <v/>
      </c>
      <c r="H242" s="12" t="str">
        <f>IF(ISERROR(VLOOKUP(L242,'RefNo Measure List'!$B$2:$E$43,2,FALSE)),"",VLOOKUP(L242,'RefNo Measure List'!$B$2:$E$43,2,FALSE))</f>
        <v/>
      </c>
      <c r="I242" s="32" t="str">
        <f>IF(ISERROR(VLOOKUP(K242,'RefNo Measure List'!$A$2:$E$43,5,FALSE)),"",VLOOKUP(K242,'RefNo Measure List'!$A$2:$E$43,5,FALSE))</f>
        <v/>
      </c>
      <c r="J242" s="14"/>
      <c r="K242" s="14"/>
      <c r="L242" s="33" t="str">
        <f>IF(ISERROR(VLOOKUP(K242,'RefNo Measure List'!$A$1:$E$43,2,FALSE)),"",VLOOKUP(K242,'RefNo Measure List'!$A$1:$C$43,2,FALSE))</f>
        <v/>
      </c>
      <c r="M242" s="81"/>
      <c r="N242" s="82" t="e">
        <f>IF((B242)="State Low Income",M242*(VLOOKUP(L242,'RefNo Measure List'!$B$2:$J$43,9,FALSE)),"")</f>
        <v>#N/A</v>
      </c>
      <c r="O242" s="31"/>
      <c r="P242" s="64" t="b">
        <f t="shared" si="17"/>
        <v>0</v>
      </c>
      <c r="Q242" s="64" t="b">
        <f t="shared" si="18"/>
        <v>0</v>
      </c>
    </row>
    <row r="243" spans="1:17" ht="15">
      <c r="A243" s="62">
        <f t="shared" si="15"/>
        <v>242</v>
      </c>
      <c r="B243" s="63" t="s">
        <v>9</v>
      </c>
      <c r="C243" s="14"/>
      <c r="D243" s="14"/>
      <c r="E243" s="15"/>
      <c r="F243" s="62" t="str">
        <f t="shared" si="19"/>
        <v/>
      </c>
      <c r="G243" s="62" t="str">
        <f t="shared" si="16"/>
        <v/>
      </c>
      <c r="H243" s="12" t="str">
        <f>IF(ISERROR(VLOOKUP(L243,'RefNo Measure List'!$B$2:$E$43,2,FALSE)),"",VLOOKUP(L243,'RefNo Measure List'!$B$2:$E$43,2,FALSE))</f>
        <v/>
      </c>
      <c r="I243" s="32" t="str">
        <f>IF(ISERROR(VLOOKUP(K243,'RefNo Measure List'!$A$2:$E$43,5,FALSE)),"",VLOOKUP(K243,'RefNo Measure List'!$A$2:$E$43,5,FALSE))</f>
        <v/>
      </c>
      <c r="J243" s="14"/>
      <c r="K243" s="14"/>
      <c r="L243" s="33" t="str">
        <f>IF(ISERROR(VLOOKUP(K243,'RefNo Measure List'!$A$1:$E$43,2,FALSE)),"",VLOOKUP(K243,'RefNo Measure List'!$A$1:$C$43,2,FALSE))</f>
        <v/>
      </c>
      <c r="M243" s="81"/>
      <c r="N243" s="82" t="e">
        <f>IF((B243)="State Low Income",M243*(VLOOKUP(L243,'RefNo Measure List'!$B$2:$J$43,9,FALSE)),"")</f>
        <v>#N/A</v>
      </c>
      <c r="O243" s="31"/>
      <c r="P243" s="64" t="b">
        <f t="shared" si="17"/>
        <v>0</v>
      </c>
      <c r="Q243" s="64" t="b">
        <f t="shared" si="18"/>
        <v>0</v>
      </c>
    </row>
    <row r="244" spans="1:17" ht="15">
      <c r="A244" s="62">
        <f t="shared" si="15"/>
        <v>243</v>
      </c>
      <c r="B244" s="63" t="s">
        <v>9</v>
      </c>
      <c r="C244" s="14"/>
      <c r="D244" s="14"/>
      <c r="E244" s="15"/>
      <c r="F244" s="62" t="str">
        <f t="shared" si="19"/>
        <v/>
      </c>
      <c r="G244" s="62" t="str">
        <f t="shared" si="16"/>
        <v/>
      </c>
      <c r="H244" s="12" t="str">
        <f>IF(ISERROR(VLOOKUP(L244,'RefNo Measure List'!$B$2:$E$43,2,FALSE)),"",VLOOKUP(L244,'RefNo Measure List'!$B$2:$E$43,2,FALSE))</f>
        <v/>
      </c>
      <c r="I244" s="32" t="str">
        <f>IF(ISERROR(VLOOKUP(K244,'RefNo Measure List'!$A$2:$E$43,5,FALSE)),"",VLOOKUP(K244,'RefNo Measure List'!$A$2:$E$43,5,FALSE))</f>
        <v/>
      </c>
      <c r="J244" s="14"/>
      <c r="K244" s="14"/>
      <c r="L244" s="33" t="str">
        <f>IF(ISERROR(VLOOKUP(K244,'RefNo Measure List'!$A$1:$E$43,2,FALSE)),"",VLOOKUP(K244,'RefNo Measure List'!$A$1:$C$43,2,FALSE))</f>
        <v/>
      </c>
      <c r="M244" s="81"/>
      <c r="N244" s="82" t="e">
        <f>IF((B244)="State Low Income",M244*(VLOOKUP(L244,'RefNo Measure List'!$B$2:$J$43,9,FALSE)),"")</f>
        <v>#N/A</v>
      </c>
      <c r="O244" s="31"/>
      <c r="P244" s="64" t="b">
        <f t="shared" si="17"/>
        <v>0</v>
      </c>
      <c r="Q244" s="64" t="b">
        <f t="shared" si="18"/>
        <v>0</v>
      </c>
    </row>
    <row r="245" spans="1:17" ht="15">
      <c r="A245" s="62">
        <f t="shared" si="15"/>
        <v>244</v>
      </c>
      <c r="B245" s="63" t="s">
        <v>9</v>
      </c>
      <c r="C245" s="14"/>
      <c r="D245" s="14"/>
      <c r="E245" s="15"/>
      <c r="F245" s="62" t="str">
        <f t="shared" si="19"/>
        <v/>
      </c>
      <c r="G245" s="62" t="str">
        <f t="shared" si="16"/>
        <v/>
      </c>
      <c r="H245" s="12" t="str">
        <f>IF(ISERROR(VLOOKUP(L245,'RefNo Measure List'!$B$2:$E$43,2,FALSE)),"",VLOOKUP(L245,'RefNo Measure List'!$B$2:$E$43,2,FALSE))</f>
        <v/>
      </c>
      <c r="I245" s="32" t="str">
        <f>IF(ISERROR(VLOOKUP(K245,'RefNo Measure List'!$A$2:$E$43,5,FALSE)),"",VLOOKUP(K245,'RefNo Measure List'!$A$2:$E$43,5,FALSE))</f>
        <v/>
      </c>
      <c r="J245" s="14"/>
      <c r="K245" s="14"/>
      <c r="L245" s="33" t="str">
        <f>IF(ISERROR(VLOOKUP(K245,'RefNo Measure List'!$A$1:$E$43,2,FALSE)),"",VLOOKUP(K245,'RefNo Measure List'!$A$1:$C$43,2,FALSE))</f>
        <v/>
      </c>
      <c r="M245" s="81"/>
      <c r="N245" s="82" t="e">
        <f>IF((B245)="State Low Income",M245*(VLOOKUP(L245,'RefNo Measure List'!$B$2:$J$43,9,FALSE)),"")</f>
        <v>#N/A</v>
      </c>
      <c r="O245" s="31"/>
      <c r="P245" s="64" t="b">
        <f t="shared" si="17"/>
        <v>0</v>
      </c>
      <c r="Q245" s="64" t="b">
        <f t="shared" si="18"/>
        <v>0</v>
      </c>
    </row>
    <row r="246" spans="1:17" ht="15">
      <c r="A246" s="62">
        <f t="shared" si="15"/>
        <v>245</v>
      </c>
      <c r="B246" s="63" t="s">
        <v>9</v>
      </c>
      <c r="C246" s="14"/>
      <c r="D246" s="14"/>
      <c r="E246" s="15"/>
      <c r="F246" s="62" t="str">
        <f t="shared" si="19"/>
        <v/>
      </c>
      <c r="G246" s="62" t="str">
        <f t="shared" si="16"/>
        <v/>
      </c>
      <c r="H246" s="12" t="str">
        <f>IF(ISERROR(VLOOKUP(L246,'RefNo Measure List'!$B$2:$E$43,2,FALSE)),"",VLOOKUP(L246,'RefNo Measure List'!$B$2:$E$43,2,FALSE))</f>
        <v/>
      </c>
      <c r="I246" s="32" t="str">
        <f>IF(ISERROR(VLOOKUP(K246,'RefNo Measure List'!$A$2:$E$43,5,FALSE)),"",VLOOKUP(K246,'RefNo Measure List'!$A$2:$E$43,5,FALSE))</f>
        <v/>
      </c>
      <c r="J246" s="14"/>
      <c r="K246" s="14"/>
      <c r="L246" s="33" t="str">
        <f>IF(ISERROR(VLOOKUP(K246,'RefNo Measure List'!$A$1:$E$43,2,FALSE)),"",VLOOKUP(K246,'RefNo Measure List'!$A$1:$C$43,2,FALSE))</f>
        <v/>
      </c>
      <c r="M246" s="81"/>
      <c r="N246" s="82" t="e">
        <f>IF((B246)="State Low Income",M246*(VLOOKUP(L246,'RefNo Measure List'!$B$2:$J$43,9,FALSE)),"")</f>
        <v>#N/A</v>
      </c>
      <c r="O246" s="31"/>
      <c r="P246" s="64" t="b">
        <f t="shared" si="17"/>
        <v>0</v>
      </c>
      <c r="Q246" s="64" t="b">
        <f t="shared" si="18"/>
        <v>0</v>
      </c>
    </row>
    <row r="247" spans="1:17" ht="15">
      <c r="A247" s="62">
        <f t="shared" si="15"/>
        <v>246</v>
      </c>
      <c r="B247" s="63" t="s">
        <v>9</v>
      </c>
      <c r="C247" s="14"/>
      <c r="D247" s="14"/>
      <c r="E247" s="15"/>
      <c r="F247" s="62" t="str">
        <f t="shared" si="19"/>
        <v/>
      </c>
      <c r="G247" s="62" t="str">
        <f t="shared" si="16"/>
        <v/>
      </c>
      <c r="H247" s="12" t="str">
        <f>IF(ISERROR(VLOOKUP(L247,'RefNo Measure List'!$B$2:$E$43,2,FALSE)),"",VLOOKUP(L247,'RefNo Measure List'!$B$2:$E$43,2,FALSE))</f>
        <v/>
      </c>
      <c r="I247" s="32" t="str">
        <f>IF(ISERROR(VLOOKUP(K247,'RefNo Measure List'!$A$2:$E$43,5,FALSE)),"",VLOOKUP(K247,'RefNo Measure List'!$A$2:$E$43,5,FALSE))</f>
        <v/>
      </c>
      <c r="J247" s="14"/>
      <c r="K247" s="14"/>
      <c r="L247" s="33" t="str">
        <f>IF(ISERROR(VLOOKUP(K247,'RefNo Measure List'!$A$1:$E$43,2,FALSE)),"",VLOOKUP(K247,'RefNo Measure List'!$A$1:$C$43,2,FALSE))</f>
        <v/>
      </c>
      <c r="M247" s="81"/>
      <c r="N247" s="82" t="e">
        <f>IF((B247)="State Low Income",M247*(VLOOKUP(L247,'RefNo Measure List'!$B$2:$J$43,9,FALSE)),"")</f>
        <v>#N/A</v>
      </c>
      <c r="O247" s="31"/>
      <c r="P247" s="64" t="b">
        <f t="shared" si="17"/>
        <v>0</v>
      </c>
      <c r="Q247" s="64" t="b">
        <f t="shared" si="18"/>
        <v>0</v>
      </c>
    </row>
    <row r="248" spans="1:17" ht="15">
      <c r="A248" s="62">
        <f t="shared" si="15"/>
        <v>247</v>
      </c>
      <c r="B248" s="63" t="s">
        <v>9</v>
      </c>
      <c r="C248" s="14"/>
      <c r="D248" s="14"/>
      <c r="E248" s="15"/>
      <c r="F248" s="62" t="str">
        <f t="shared" si="19"/>
        <v/>
      </c>
      <c r="G248" s="62" t="str">
        <f t="shared" si="16"/>
        <v/>
      </c>
      <c r="H248" s="12" t="str">
        <f>IF(ISERROR(VLOOKUP(L248,'RefNo Measure List'!$B$2:$E$43,2,FALSE)),"",VLOOKUP(L248,'RefNo Measure List'!$B$2:$E$43,2,FALSE))</f>
        <v/>
      </c>
      <c r="I248" s="32" t="str">
        <f>IF(ISERROR(VLOOKUP(K248,'RefNo Measure List'!$A$2:$E$43,5,FALSE)),"",VLOOKUP(K248,'RefNo Measure List'!$A$2:$E$43,5,FALSE))</f>
        <v/>
      </c>
      <c r="J248" s="14"/>
      <c r="K248" s="14"/>
      <c r="L248" s="33" t="str">
        <f>IF(ISERROR(VLOOKUP(K248,'RefNo Measure List'!$A$1:$E$43,2,FALSE)),"",VLOOKUP(K248,'RefNo Measure List'!$A$1:$C$43,2,FALSE))</f>
        <v/>
      </c>
      <c r="M248" s="81"/>
      <c r="N248" s="82" t="e">
        <f>IF((B248)="State Low Income",M248*(VLOOKUP(L248,'RefNo Measure List'!$B$2:$J$43,9,FALSE)),"")</f>
        <v>#N/A</v>
      </c>
      <c r="O248" s="31"/>
      <c r="P248" s="64" t="b">
        <f t="shared" si="17"/>
        <v>0</v>
      </c>
      <c r="Q248" s="64" t="b">
        <f t="shared" si="18"/>
        <v>0</v>
      </c>
    </row>
    <row r="249" spans="1:17" ht="15">
      <c r="A249" s="62">
        <f t="shared" si="15"/>
        <v>248</v>
      </c>
      <c r="B249" s="63" t="s">
        <v>9</v>
      </c>
      <c r="C249" s="14"/>
      <c r="D249" s="14"/>
      <c r="E249" s="15"/>
      <c r="F249" s="62" t="str">
        <f t="shared" si="19"/>
        <v/>
      </c>
      <c r="G249" s="62" t="str">
        <f t="shared" si="16"/>
        <v/>
      </c>
      <c r="H249" s="12" t="str">
        <f>IF(ISERROR(VLOOKUP(L249,'RefNo Measure List'!$B$2:$E$43,2,FALSE)),"",VLOOKUP(L249,'RefNo Measure List'!$B$2:$E$43,2,FALSE))</f>
        <v/>
      </c>
      <c r="I249" s="32" t="str">
        <f>IF(ISERROR(VLOOKUP(K249,'RefNo Measure List'!$A$2:$E$43,5,FALSE)),"",VLOOKUP(K249,'RefNo Measure List'!$A$2:$E$43,5,FALSE))</f>
        <v/>
      </c>
      <c r="J249" s="14"/>
      <c r="K249" s="14"/>
      <c r="L249" s="33" t="str">
        <f>IF(ISERROR(VLOOKUP(K249,'RefNo Measure List'!$A$1:$E$43,2,FALSE)),"",VLOOKUP(K249,'RefNo Measure List'!$A$1:$C$43,2,FALSE))</f>
        <v/>
      </c>
      <c r="M249" s="81"/>
      <c r="N249" s="82" t="e">
        <f>IF((B249)="State Low Income",M249*(VLOOKUP(L249,'RefNo Measure List'!$B$2:$J$43,9,FALSE)),"")</f>
        <v>#N/A</v>
      </c>
      <c r="O249" s="31"/>
      <c r="P249" s="64" t="b">
        <f t="shared" si="17"/>
        <v>0</v>
      </c>
      <c r="Q249" s="64" t="b">
        <f t="shared" si="18"/>
        <v>0</v>
      </c>
    </row>
    <row r="250" spans="1:17" ht="15">
      <c r="A250" s="62">
        <f t="shared" si="15"/>
        <v>249</v>
      </c>
      <c r="B250" s="63" t="s">
        <v>9</v>
      </c>
      <c r="C250" s="14"/>
      <c r="D250" s="14"/>
      <c r="E250" s="15"/>
      <c r="F250" s="62" t="str">
        <f t="shared" si="19"/>
        <v/>
      </c>
      <c r="G250" s="62" t="str">
        <f t="shared" si="16"/>
        <v/>
      </c>
      <c r="H250" s="12" t="str">
        <f>IF(ISERROR(VLOOKUP(L250,'RefNo Measure List'!$B$2:$E$43,2,FALSE)),"",VLOOKUP(L250,'RefNo Measure List'!$B$2:$E$43,2,FALSE))</f>
        <v/>
      </c>
      <c r="I250" s="32" t="str">
        <f>IF(ISERROR(VLOOKUP(K250,'RefNo Measure List'!$A$2:$E$43,5,FALSE)),"",VLOOKUP(K250,'RefNo Measure List'!$A$2:$E$43,5,FALSE))</f>
        <v/>
      </c>
      <c r="J250" s="14"/>
      <c r="K250" s="14"/>
      <c r="L250" s="33" t="str">
        <f>IF(ISERROR(VLOOKUP(K250,'RefNo Measure List'!$A$1:$E$43,2,FALSE)),"",VLOOKUP(K250,'RefNo Measure List'!$A$1:$C$43,2,FALSE))</f>
        <v/>
      </c>
      <c r="M250" s="81"/>
      <c r="N250" s="82" t="e">
        <f>IF((B250)="State Low Income",M250*(VLOOKUP(L250,'RefNo Measure List'!$B$2:$J$43,9,FALSE)),"")</f>
        <v>#N/A</v>
      </c>
      <c r="O250" s="31"/>
      <c r="P250" s="64" t="b">
        <f t="shared" si="17"/>
        <v>0</v>
      </c>
      <c r="Q250" s="64" t="b">
        <f t="shared" si="18"/>
        <v>0</v>
      </c>
    </row>
    <row r="251" spans="1:17" ht="15">
      <c r="A251" s="62">
        <f t="shared" si="15"/>
        <v>250</v>
      </c>
      <c r="B251" s="63" t="s">
        <v>9</v>
      </c>
      <c r="C251" s="14"/>
      <c r="D251" s="14"/>
      <c r="E251" s="15"/>
      <c r="F251" s="62" t="str">
        <f t="shared" si="19"/>
        <v/>
      </c>
      <c r="G251" s="62" t="str">
        <f t="shared" si="16"/>
        <v/>
      </c>
      <c r="H251" s="12" t="str">
        <f>IF(ISERROR(VLOOKUP(L251,'RefNo Measure List'!$B$2:$E$43,2,FALSE)),"",VLOOKUP(L251,'RefNo Measure List'!$B$2:$E$43,2,FALSE))</f>
        <v/>
      </c>
      <c r="I251" s="32" t="str">
        <f>IF(ISERROR(VLOOKUP(K251,'RefNo Measure List'!$A$2:$E$43,5,FALSE)),"",VLOOKUP(K251,'RefNo Measure List'!$A$2:$E$43,5,FALSE))</f>
        <v/>
      </c>
      <c r="J251" s="14"/>
      <c r="K251" s="14"/>
      <c r="L251" s="33" t="str">
        <f>IF(ISERROR(VLOOKUP(K251,'RefNo Measure List'!$A$1:$E$43,2,FALSE)),"",VLOOKUP(K251,'RefNo Measure List'!$A$1:$C$43,2,FALSE))</f>
        <v/>
      </c>
      <c r="M251" s="81"/>
      <c r="N251" s="82" t="e">
        <f>IF((B251)="State Low Income",M251*(VLOOKUP(L251,'RefNo Measure List'!$B$2:$J$43,9,FALSE)),"")</f>
        <v>#N/A</v>
      </c>
      <c r="O251" s="31"/>
      <c r="P251" s="64" t="b">
        <f t="shared" si="17"/>
        <v>0</v>
      </c>
      <c r="Q251" s="64" t="b">
        <f t="shared" si="18"/>
        <v>0</v>
      </c>
    </row>
    <row r="252" spans="1:17" ht="15">
      <c r="A252" s="62">
        <f t="shared" si="15"/>
        <v>251</v>
      </c>
      <c r="B252" s="63" t="s">
        <v>9</v>
      </c>
      <c r="C252" s="14"/>
      <c r="D252" s="14"/>
      <c r="E252" s="15"/>
      <c r="F252" s="62" t="str">
        <f t="shared" si="19"/>
        <v/>
      </c>
      <c r="G252" s="62" t="str">
        <f t="shared" si="16"/>
        <v/>
      </c>
      <c r="H252" s="12" t="str">
        <f>IF(ISERROR(VLOOKUP(L252,'RefNo Measure List'!$B$2:$E$43,2,FALSE)),"",VLOOKUP(L252,'RefNo Measure List'!$B$2:$E$43,2,FALSE))</f>
        <v/>
      </c>
      <c r="I252" s="32" t="str">
        <f>IF(ISERROR(VLOOKUP(K252,'RefNo Measure List'!$A$2:$E$43,5,FALSE)),"",VLOOKUP(K252,'RefNo Measure List'!$A$2:$E$43,5,FALSE))</f>
        <v/>
      </c>
      <c r="J252" s="14"/>
      <c r="K252" s="14"/>
      <c r="L252" s="33" t="str">
        <f>IF(ISERROR(VLOOKUP(K252,'RefNo Measure List'!$A$1:$E$43,2,FALSE)),"",VLOOKUP(K252,'RefNo Measure List'!$A$1:$C$43,2,FALSE))</f>
        <v/>
      </c>
      <c r="M252" s="81"/>
      <c r="N252" s="82" t="e">
        <f>IF((B252)="State Low Income",M252*(VLOOKUP(L252,'RefNo Measure List'!$B$2:$J$43,9,FALSE)),"")</f>
        <v>#N/A</v>
      </c>
      <c r="O252" s="31"/>
      <c r="P252" s="64" t="b">
        <f t="shared" si="17"/>
        <v>0</v>
      </c>
      <c r="Q252" s="64" t="b">
        <f t="shared" si="18"/>
        <v>0</v>
      </c>
    </row>
    <row r="253" spans="1:17" ht="15">
      <c r="A253" s="62">
        <f t="shared" si="15"/>
        <v>252</v>
      </c>
      <c r="B253" s="63" t="s">
        <v>9</v>
      </c>
      <c r="C253" s="14"/>
      <c r="D253" s="14"/>
      <c r="E253" s="15"/>
      <c r="F253" s="62" t="str">
        <f t="shared" si="19"/>
        <v/>
      </c>
      <c r="G253" s="62" t="str">
        <f t="shared" si="16"/>
        <v/>
      </c>
      <c r="H253" s="12" t="str">
        <f>IF(ISERROR(VLOOKUP(L253,'RefNo Measure List'!$B$2:$E$43,2,FALSE)),"",VLOOKUP(L253,'RefNo Measure List'!$B$2:$E$43,2,FALSE))</f>
        <v/>
      </c>
      <c r="I253" s="32" t="str">
        <f>IF(ISERROR(VLOOKUP(K253,'RefNo Measure List'!$A$2:$E$43,5,FALSE)),"",VLOOKUP(K253,'RefNo Measure List'!$A$2:$E$43,5,FALSE))</f>
        <v/>
      </c>
      <c r="J253" s="14"/>
      <c r="K253" s="14"/>
      <c r="L253" s="33" t="str">
        <f>IF(ISERROR(VLOOKUP(K253,'RefNo Measure List'!$A$1:$E$43,2,FALSE)),"",VLOOKUP(K253,'RefNo Measure List'!$A$1:$C$43,2,FALSE))</f>
        <v/>
      </c>
      <c r="M253" s="81"/>
      <c r="N253" s="82" t="e">
        <f>IF((B253)="State Low Income",M253*(VLOOKUP(L253,'RefNo Measure List'!$B$2:$J$43,9,FALSE)),"")</f>
        <v>#N/A</v>
      </c>
      <c r="O253" s="31"/>
      <c r="P253" s="64" t="b">
        <f t="shared" si="17"/>
        <v>0</v>
      </c>
      <c r="Q253" s="64" t="b">
        <f t="shared" si="18"/>
        <v>0</v>
      </c>
    </row>
    <row r="254" spans="1:17" ht="15">
      <c r="A254" s="62">
        <f t="shared" si="15"/>
        <v>253</v>
      </c>
      <c r="B254" s="63" t="s">
        <v>9</v>
      </c>
      <c r="C254" s="14"/>
      <c r="D254" s="14"/>
      <c r="E254" s="15"/>
      <c r="F254" s="62" t="str">
        <f t="shared" si="19"/>
        <v/>
      </c>
      <c r="G254" s="62" t="str">
        <f t="shared" si="16"/>
        <v/>
      </c>
      <c r="H254" s="12" t="str">
        <f>IF(ISERROR(VLOOKUP(L254,'RefNo Measure List'!$B$2:$E$43,2,FALSE)),"",VLOOKUP(L254,'RefNo Measure List'!$B$2:$E$43,2,FALSE))</f>
        <v/>
      </c>
      <c r="I254" s="32" t="str">
        <f>IF(ISERROR(VLOOKUP(K254,'RefNo Measure List'!$A$2:$E$43,5,FALSE)),"",VLOOKUP(K254,'RefNo Measure List'!$A$2:$E$43,5,FALSE))</f>
        <v/>
      </c>
      <c r="J254" s="14"/>
      <c r="K254" s="14"/>
      <c r="L254" s="33" t="str">
        <f>IF(ISERROR(VLOOKUP(K254,'RefNo Measure List'!$A$1:$E$43,2,FALSE)),"",VLOOKUP(K254,'RefNo Measure List'!$A$1:$C$43,2,FALSE))</f>
        <v/>
      </c>
      <c r="M254" s="81"/>
      <c r="N254" s="82" t="e">
        <f>IF((B254)="State Low Income",M254*(VLOOKUP(L254,'RefNo Measure List'!$B$2:$J$43,9,FALSE)),"")</f>
        <v>#N/A</v>
      </c>
      <c r="O254" s="31"/>
      <c r="P254" s="64" t="b">
        <f t="shared" si="17"/>
        <v>0</v>
      </c>
      <c r="Q254" s="64" t="b">
        <f t="shared" si="18"/>
        <v>0</v>
      </c>
    </row>
    <row r="255" spans="1:17" ht="15">
      <c r="A255" s="62">
        <f t="shared" si="15"/>
        <v>254</v>
      </c>
      <c r="B255" s="63" t="s">
        <v>9</v>
      </c>
      <c r="C255" s="14"/>
      <c r="D255" s="14"/>
      <c r="E255" s="15"/>
      <c r="F255" s="62" t="str">
        <f t="shared" si="19"/>
        <v/>
      </c>
      <c r="G255" s="62" t="str">
        <f t="shared" si="16"/>
        <v/>
      </c>
      <c r="H255" s="12" t="str">
        <f>IF(ISERROR(VLOOKUP(L255,'RefNo Measure List'!$B$2:$E$43,2,FALSE)),"",VLOOKUP(L255,'RefNo Measure List'!$B$2:$E$43,2,FALSE))</f>
        <v/>
      </c>
      <c r="I255" s="32" t="str">
        <f>IF(ISERROR(VLOOKUP(K255,'RefNo Measure List'!$A$2:$E$43,5,FALSE)),"",VLOOKUP(K255,'RefNo Measure List'!$A$2:$E$43,5,FALSE))</f>
        <v/>
      </c>
      <c r="J255" s="14"/>
      <c r="K255" s="14"/>
      <c r="L255" s="33" t="str">
        <f>IF(ISERROR(VLOOKUP(K255,'RefNo Measure List'!$A$1:$E$43,2,FALSE)),"",VLOOKUP(K255,'RefNo Measure List'!$A$1:$C$43,2,FALSE))</f>
        <v/>
      </c>
      <c r="M255" s="81"/>
      <c r="N255" s="82" t="e">
        <f>IF((B255)="State Low Income",M255*(VLOOKUP(L255,'RefNo Measure List'!$B$2:$J$43,9,FALSE)),"")</f>
        <v>#N/A</v>
      </c>
      <c r="O255" s="31"/>
      <c r="P255" s="64" t="b">
        <f t="shared" si="17"/>
        <v>0</v>
      </c>
      <c r="Q255" s="64" t="b">
        <f t="shared" si="18"/>
        <v>0</v>
      </c>
    </row>
    <row r="256" spans="1:17" ht="15">
      <c r="A256" s="62">
        <f t="shared" si="15"/>
        <v>255</v>
      </c>
      <c r="B256" s="63" t="s">
        <v>9</v>
      </c>
      <c r="C256" s="14"/>
      <c r="D256" s="14"/>
      <c r="E256" s="15"/>
      <c r="F256" s="62" t="str">
        <f t="shared" si="19"/>
        <v/>
      </c>
      <c r="G256" s="62" t="str">
        <f t="shared" si="16"/>
        <v/>
      </c>
      <c r="H256" s="12" t="str">
        <f>IF(ISERROR(VLOOKUP(L256,'RefNo Measure List'!$B$2:$E$43,2,FALSE)),"",VLOOKUP(L256,'RefNo Measure List'!$B$2:$E$43,2,FALSE))</f>
        <v/>
      </c>
      <c r="I256" s="32" t="str">
        <f>IF(ISERROR(VLOOKUP(K256,'RefNo Measure List'!$A$2:$E$43,5,FALSE)),"",VLOOKUP(K256,'RefNo Measure List'!$A$2:$E$43,5,FALSE))</f>
        <v/>
      </c>
      <c r="J256" s="14"/>
      <c r="K256" s="14"/>
      <c r="L256" s="33" t="str">
        <f>IF(ISERROR(VLOOKUP(K256,'RefNo Measure List'!$A$1:$E$43,2,FALSE)),"",VLOOKUP(K256,'RefNo Measure List'!$A$1:$C$43,2,FALSE))</f>
        <v/>
      </c>
      <c r="M256" s="81"/>
      <c r="N256" s="82" t="e">
        <f>IF((B256)="State Low Income",M256*(VLOOKUP(L256,'RefNo Measure List'!$B$2:$J$43,9,FALSE)),"")</f>
        <v>#N/A</v>
      </c>
      <c r="O256" s="31"/>
      <c r="P256" s="64" t="b">
        <f t="shared" si="17"/>
        <v>0</v>
      </c>
      <c r="Q256" s="64" t="b">
        <f t="shared" si="18"/>
        <v>0</v>
      </c>
    </row>
    <row r="257" spans="1:17" ht="15">
      <c r="A257" s="62">
        <f t="shared" si="15"/>
        <v>256</v>
      </c>
      <c r="B257" s="63" t="s">
        <v>9</v>
      </c>
      <c r="C257" s="14"/>
      <c r="D257" s="14"/>
      <c r="E257" s="15"/>
      <c r="F257" s="62" t="str">
        <f t="shared" si="19"/>
        <v/>
      </c>
      <c r="G257" s="62" t="str">
        <f t="shared" si="16"/>
        <v/>
      </c>
      <c r="H257" s="12" t="str">
        <f>IF(ISERROR(VLOOKUP(L257,'RefNo Measure List'!$B$2:$E$43,2,FALSE)),"",VLOOKUP(L257,'RefNo Measure List'!$B$2:$E$43,2,FALSE))</f>
        <v/>
      </c>
      <c r="I257" s="32" t="str">
        <f>IF(ISERROR(VLOOKUP(K257,'RefNo Measure List'!$A$2:$E$43,5,FALSE)),"",VLOOKUP(K257,'RefNo Measure List'!$A$2:$E$43,5,FALSE))</f>
        <v/>
      </c>
      <c r="J257" s="14"/>
      <c r="K257" s="14"/>
      <c r="L257" s="33" t="str">
        <f>IF(ISERROR(VLOOKUP(K257,'RefNo Measure List'!$A$1:$E$43,2,FALSE)),"",VLOOKUP(K257,'RefNo Measure List'!$A$1:$C$43,2,FALSE))</f>
        <v/>
      </c>
      <c r="M257" s="81"/>
      <c r="N257" s="82" t="e">
        <f>IF((B257)="State Low Income",M257*(VLOOKUP(L257,'RefNo Measure List'!$B$2:$J$43,9,FALSE)),"")</f>
        <v>#N/A</v>
      </c>
      <c r="O257" s="31"/>
      <c r="P257" s="64" t="b">
        <f t="shared" si="17"/>
        <v>0</v>
      </c>
      <c r="Q257" s="64" t="b">
        <f t="shared" si="18"/>
        <v>0</v>
      </c>
    </row>
    <row r="258" spans="1:17" ht="15">
      <c r="A258" s="62">
        <f t="shared" si="15"/>
        <v>257</v>
      </c>
      <c r="B258" s="63" t="s">
        <v>9</v>
      </c>
      <c r="C258" s="14"/>
      <c r="D258" s="14"/>
      <c r="E258" s="15"/>
      <c r="F258" s="62" t="str">
        <f t="shared" si="19"/>
        <v/>
      </c>
      <c r="G258" s="62" t="str">
        <f t="shared" si="16"/>
        <v/>
      </c>
      <c r="H258" s="12" t="str">
        <f>IF(ISERROR(VLOOKUP(L258,'RefNo Measure List'!$B$2:$E$43,2,FALSE)),"",VLOOKUP(L258,'RefNo Measure List'!$B$2:$E$43,2,FALSE))</f>
        <v/>
      </c>
      <c r="I258" s="32" t="str">
        <f>IF(ISERROR(VLOOKUP(K258,'RefNo Measure List'!$A$2:$E$43,5,FALSE)),"",VLOOKUP(K258,'RefNo Measure List'!$A$2:$E$43,5,FALSE))</f>
        <v/>
      </c>
      <c r="J258" s="14"/>
      <c r="K258" s="14"/>
      <c r="L258" s="33" t="str">
        <f>IF(ISERROR(VLOOKUP(K258,'RefNo Measure List'!$A$1:$E$43,2,FALSE)),"",VLOOKUP(K258,'RefNo Measure List'!$A$1:$C$43,2,FALSE))</f>
        <v/>
      </c>
      <c r="M258" s="81"/>
      <c r="N258" s="82" t="e">
        <f>IF((B258)="State Low Income",M258*(VLOOKUP(L258,'RefNo Measure List'!$B$2:$J$43,9,FALSE)),"")</f>
        <v>#N/A</v>
      </c>
      <c r="O258" s="31"/>
      <c r="P258" s="64" t="b">
        <f t="shared" si="17"/>
        <v>0</v>
      </c>
      <c r="Q258" s="64" t="b">
        <f t="shared" si="18"/>
        <v>0</v>
      </c>
    </row>
    <row r="259" spans="1:17" ht="15">
      <c r="A259" s="62">
        <f aca="true" t="shared" si="20" ref="A259:A300">IF(B259&lt;&gt;"",ROW(B258),"")</f>
        <v>258</v>
      </c>
      <c r="B259" s="63" t="s">
        <v>9</v>
      </c>
      <c r="C259" s="14"/>
      <c r="D259" s="14"/>
      <c r="E259" s="15"/>
      <c r="F259" s="62" t="str">
        <f t="shared" si="19"/>
        <v/>
      </c>
      <c r="G259" s="62" t="str">
        <f aca="true" t="shared" si="21" ref="G259:G300">IF(YEAR(E259)&gt;1980,IF(MONTH(E259)&gt;9,YEAR(E259)+1,YEAR(E259)),"")</f>
        <v/>
      </c>
      <c r="H259" s="12" t="str">
        <f>IF(ISERROR(VLOOKUP(L259,'RefNo Measure List'!$B$2:$E$43,2,FALSE)),"",VLOOKUP(L259,'RefNo Measure List'!$B$2:$E$43,2,FALSE))</f>
        <v/>
      </c>
      <c r="I259" s="32" t="str">
        <f>IF(ISERROR(VLOOKUP(K259,'RefNo Measure List'!$A$2:$E$43,5,FALSE)),"",VLOOKUP(K259,'RefNo Measure List'!$A$2:$E$43,5,FALSE))</f>
        <v/>
      </c>
      <c r="J259" s="14"/>
      <c r="K259" s="14"/>
      <c r="L259" s="33" t="str">
        <f>IF(ISERROR(VLOOKUP(K259,'RefNo Measure List'!$A$1:$E$43,2,FALSE)),"",VLOOKUP(K259,'RefNo Measure List'!$A$1:$C$43,2,FALSE))</f>
        <v/>
      </c>
      <c r="M259" s="81"/>
      <c r="N259" s="82" t="e">
        <f>IF((B259)="State Low Income",M259*(VLOOKUP(L259,'RefNo Measure List'!$B$2:$J$43,9,FALSE)),"")</f>
        <v>#N/A</v>
      </c>
      <c r="O259" s="31"/>
      <c r="P259" s="64" t="b">
        <f aca="true" t="shared" si="22" ref="P259:P300">IF(C259&lt;&gt;"",(CONCATENATE("Low-Income Savings Upload"," ",F259," ",G259)))</f>
        <v>0</v>
      </c>
      <c r="Q259" s="64" t="b">
        <f aca="true" t="shared" si="23" ref="Q259:Q300">IF(C259&lt;&gt;"",(CONCATENATE(C259," ","LIEE Grant"," ",D259)))</f>
        <v>0</v>
      </c>
    </row>
    <row r="260" spans="1:17" ht="15">
      <c r="A260" s="62">
        <f t="shared" si="20"/>
        <v>259</v>
      </c>
      <c r="B260" s="63" t="s">
        <v>9</v>
      </c>
      <c r="C260" s="14"/>
      <c r="D260" s="14"/>
      <c r="E260" s="15"/>
      <c r="F260" s="62" t="str">
        <f aca="true" t="shared" si="24" ref="F260:F300">IF(E260=FALSE,"",IF(MONTH(E260)=10,"Q1",IF(MONTH(E260)=11,"Q1",IF(MONTH(E260)=12,"Q1",IF(MONTH(E260)=1,"Q2",IF(MONTH(E260)=2,"Q2",IF(MONTH(E260)=3,"Q2",IF(MONTH(E260)=4,"Q3",IF(MONTH(E260)=5,"Q3",IF(MONTH(E260)=6,"Q3",IF(MONTH(E260)=7,"Q4",IF(MONTH(E260)=8,"Q4",IF(MONTH(E260)=9,"Q4","error")))))))))))))</f>
        <v/>
      </c>
      <c r="G260" s="62" t="str">
        <f t="shared" si="21"/>
        <v/>
      </c>
      <c r="H260" s="12" t="str">
        <f>IF(ISERROR(VLOOKUP(L260,'RefNo Measure List'!$B$2:$E$43,2,FALSE)),"",VLOOKUP(L260,'RefNo Measure List'!$B$2:$E$43,2,FALSE))</f>
        <v/>
      </c>
      <c r="I260" s="32" t="str">
        <f>IF(ISERROR(VLOOKUP(K260,'RefNo Measure List'!$A$2:$E$43,5,FALSE)),"",VLOOKUP(K260,'RefNo Measure List'!$A$2:$E$43,5,FALSE))</f>
        <v/>
      </c>
      <c r="J260" s="14"/>
      <c r="K260" s="14"/>
      <c r="L260" s="33" t="str">
        <f>IF(ISERROR(VLOOKUP(K260,'RefNo Measure List'!$A$1:$E$43,2,FALSE)),"",VLOOKUP(K260,'RefNo Measure List'!$A$1:$C$43,2,FALSE))</f>
        <v/>
      </c>
      <c r="M260" s="81"/>
      <c r="N260" s="82" t="e">
        <f>IF((B260)="State Low Income",M260*(VLOOKUP(L260,'RefNo Measure List'!$B$2:$J$43,9,FALSE)),"")</f>
        <v>#N/A</v>
      </c>
      <c r="O260" s="31"/>
      <c r="P260" s="64" t="b">
        <f t="shared" si="22"/>
        <v>0</v>
      </c>
      <c r="Q260" s="64" t="b">
        <f t="shared" si="23"/>
        <v>0</v>
      </c>
    </row>
    <row r="261" spans="1:17" ht="15">
      <c r="A261" s="62">
        <f t="shared" si="20"/>
        <v>260</v>
      </c>
      <c r="B261" s="63" t="s">
        <v>9</v>
      </c>
      <c r="C261" s="14"/>
      <c r="D261" s="14"/>
      <c r="E261" s="15"/>
      <c r="F261" s="62" t="str">
        <f t="shared" si="24"/>
        <v/>
      </c>
      <c r="G261" s="62" t="str">
        <f t="shared" si="21"/>
        <v/>
      </c>
      <c r="H261" s="12" t="str">
        <f>IF(ISERROR(VLOOKUP(L261,'RefNo Measure List'!$B$2:$E$43,2,FALSE)),"",VLOOKUP(L261,'RefNo Measure List'!$B$2:$E$43,2,FALSE))</f>
        <v/>
      </c>
      <c r="I261" s="32" t="str">
        <f>IF(ISERROR(VLOOKUP(K261,'RefNo Measure List'!$A$2:$E$43,5,FALSE)),"",VLOOKUP(K261,'RefNo Measure List'!$A$2:$E$43,5,FALSE))</f>
        <v/>
      </c>
      <c r="J261" s="14"/>
      <c r="K261" s="14"/>
      <c r="L261" s="33" t="str">
        <f>IF(ISERROR(VLOOKUP(K261,'RefNo Measure List'!$A$1:$E$43,2,FALSE)),"",VLOOKUP(K261,'RefNo Measure List'!$A$1:$C$43,2,FALSE))</f>
        <v/>
      </c>
      <c r="M261" s="81"/>
      <c r="N261" s="82" t="e">
        <f>IF((B261)="State Low Income",M261*(VLOOKUP(L261,'RefNo Measure List'!$B$2:$J$43,9,FALSE)),"")</f>
        <v>#N/A</v>
      </c>
      <c r="O261" s="31"/>
      <c r="P261" s="64" t="b">
        <f t="shared" si="22"/>
        <v>0</v>
      </c>
      <c r="Q261" s="64" t="b">
        <f t="shared" si="23"/>
        <v>0</v>
      </c>
    </row>
    <row r="262" spans="1:17" ht="15">
      <c r="A262" s="62">
        <f t="shared" si="20"/>
        <v>261</v>
      </c>
      <c r="B262" s="63" t="s">
        <v>9</v>
      </c>
      <c r="C262" s="14"/>
      <c r="D262" s="14"/>
      <c r="E262" s="15"/>
      <c r="F262" s="62" t="str">
        <f t="shared" si="24"/>
        <v/>
      </c>
      <c r="G262" s="62" t="str">
        <f t="shared" si="21"/>
        <v/>
      </c>
      <c r="H262" s="12" t="str">
        <f>IF(ISERROR(VLOOKUP(L262,'RefNo Measure List'!$B$2:$E$43,2,FALSE)),"",VLOOKUP(L262,'RefNo Measure List'!$B$2:$E$43,2,FALSE))</f>
        <v/>
      </c>
      <c r="I262" s="32" t="str">
        <f>IF(ISERROR(VLOOKUP(K262,'RefNo Measure List'!$A$2:$E$43,5,FALSE)),"",VLOOKUP(K262,'RefNo Measure List'!$A$2:$E$43,5,FALSE))</f>
        <v/>
      </c>
      <c r="J262" s="14"/>
      <c r="K262" s="14"/>
      <c r="L262" s="33" t="str">
        <f>IF(ISERROR(VLOOKUP(K262,'RefNo Measure List'!$A$1:$E$43,2,FALSE)),"",VLOOKUP(K262,'RefNo Measure List'!$A$1:$C$43,2,FALSE))</f>
        <v/>
      </c>
      <c r="M262" s="81"/>
      <c r="N262" s="82" t="e">
        <f>IF((B262)="State Low Income",M262*(VLOOKUP(L262,'RefNo Measure List'!$B$2:$J$43,9,FALSE)),"")</f>
        <v>#N/A</v>
      </c>
      <c r="O262" s="31"/>
      <c r="P262" s="64" t="b">
        <f t="shared" si="22"/>
        <v>0</v>
      </c>
      <c r="Q262" s="64" t="b">
        <f t="shared" si="23"/>
        <v>0</v>
      </c>
    </row>
    <row r="263" spans="1:17" ht="15">
      <c r="A263" s="62">
        <f t="shared" si="20"/>
        <v>262</v>
      </c>
      <c r="B263" s="63" t="s">
        <v>9</v>
      </c>
      <c r="C263" s="14"/>
      <c r="D263" s="14"/>
      <c r="E263" s="15"/>
      <c r="F263" s="62" t="str">
        <f t="shared" si="24"/>
        <v/>
      </c>
      <c r="G263" s="62" t="str">
        <f t="shared" si="21"/>
        <v/>
      </c>
      <c r="H263" s="12" t="str">
        <f>IF(ISERROR(VLOOKUP(L263,'RefNo Measure List'!$B$2:$E$43,2,FALSE)),"",VLOOKUP(L263,'RefNo Measure List'!$B$2:$E$43,2,FALSE))</f>
        <v/>
      </c>
      <c r="I263" s="32" t="str">
        <f>IF(ISERROR(VLOOKUP(K263,'RefNo Measure List'!$A$2:$E$43,5,FALSE)),"",VLOOKUP(K263,'RefNo Measure List'!$A$2:$E$43,5,FALSE))</f>
        <v/>
      </c>
      <c r="J263" s="14"/>
      <c r="K263" s="14"/>
      <c r="L263" s="33" t="str">
        <f>IF(ISERROR(VLOOKUP(K263,'RefNo Measure List'!$A$1:$E$43,2,FALSE)),"",VLOOKUP(K263,'RefNo Measure List'!$A$1:$C$43,2,FALSE))</f>
        <v/>
      </c>
      <c r="M263" s="81"/>
      <c r="N263" s="82" t="e">
        <f>IF((B263)="State Low Income",M263*(VLOOKUP(L263,'RefNo Measure List'!$B$2:$J$43,9,FALSE)),"")</f>
        <v>#N/A</v>
      </c>
      <c r="O263" s="31"/>
      <c r="P263" s="64" t="b">
        <f t="shared" si="22"/>
        <v>0</v>
      </c>
      <c r="Q263" s="64" t="b">
        <f t="shared" si="23"/>
        <v>0</v>
      </c>
    </row>
    <row r="264" spans="1:17" ht="15">
      <c r="A264" s="62">
        <f t="shared" si="20"/>
        <v>263</v>
      </c>
      <c r="B264" s="63" t="s">
        <v>9</v>
      </c>
      <c r="C264" s="14"/>
      <c r="D264" s="14"/>
      <c r="E264" s="15"/>
      <c r="F264" s="62" t="str">
        <f t="shared" si="24"/>
        <v/>
      </c>
      <c r="G264" s="62" t="str">
        <f t="shared" si="21"/>
        <v/>
      </c>
      <c r="H264" s="12" t="str">
        <f>IF(ISERROR(VLOOKUP(L264,'RefNo Measure List'!$B$2:$E$43,2,FALSE)),"",VLOOKUP(L264,'RefNo Measure List'!$B$2:$E$43,2,FALSE))</f>
        <v/>
      </c>
      <c r="I264" s="32" t="str">
        <f>IF(ISERROR(VLOOKUP(K264,'RefNo Measure List'!$A$2:$E$43,5,FALSE)),"",VLOOKUP(K264,'RefNo Measure List'!$A$2:$E$43,5,FALSE))</f>
        <v/>
      </c>
      <c r="J264" s="14"/>
      <c r="K264" s="14"/>
      <c r="L264" s="33" t="str">
        <f>IF(ISERROR(VLOOKUP(K264,'RefNo Measure List'!$A$1:$E$43,2,FALSE)),"",VLOOKUP(K264,'RefNo Measure List'!$A$1:$C$43,2,FALSE))</f>
        <v/>
      </c>
      <c r="M264" s="81"/>
      <c r="N264" s="82" t="e">
        <f>IF((B264)="State Low Income",M264*(VLOOKUP(L264,'RefNo Measure List'!$B$2:$J$43,9,FALSE)),"")</f>
        <v>#N/A</v>
      </c>
      <c r="O264" s="31"/>
      <c r="P264" s="64" t="b">
        <f t="shared" si="22"/>
        <v>0</v>
      </c>
      <c r="Q264" s="64" t="b">
        <f t="shared" si="23"/>
        <v>0</v>
      </c>
    </row>
    <row r="265" spans="1:17" ht="15">
      <c r="A265" s="62">
        <f t="shared" si="20"/>
        <v>264</v>
      </c>
      <c r="B265" s="63" t="s">
        <v>9</v>
      </c>
      <c r="C265" s="14"/>
      <c r="D265" s="14"/>
      <c r="E265" s="15"/>
      <c r="F265" s="62" t="str">
        <f t="shared" si="24"/>
        <v/>
      </c>
      <c r="G265" s="62" t="str">
        <f t="shared" si="21"/>
        <v/>
      </c>
      <c r="H265" s="12" t="str">
        <f>IF(ISERROR(VLOOKUP(L265,'RefNo Measure List'!$B$2:$E$43,2,FALSE)),"",VLOOKUP(L265,'RefNo Measure List'!$B$2:$E$43,2,FALSE))</f>
        <v/>
      </c>
      <c r="I265" s="32" t="str">
        <f>IF(ISERROR(VLOOKUP(K265,'RefNo Measure List'!$A$2:$E$43,5,FALSE)),"",VLOOKUP(K265,'RefNo Measure List'!$A$2:$E$43,5,FALSE))</f>
        <v/>
      </c>
      <c r="J265" s="14"/>
      <c r="K265" s="14"/>
      <c r="L265" s="33" t="str">
        <f>IF(ISERROR(VLOOKUP(K265,'RefNo Measure List'!$A$1:$E$43,2,FALSE)),"",VLOOKUP(K265,'RefNo Measure List'!$A$1:$C$43,2,FALSE))</f>
        <v/>
      </c>
      <c r="M265" s="81"/>
      <c r="N265" s="82" t="e">
        <f>IF((B265)="State Low Income",M265*(VLOOKUP(L265,'RefNo Measure List'!$B$2:$J$43,9,FALSE)),"")</f>
        <v>#N/A</v>
      </c>
      <c r="O265" s="31"/>
      <c r="P265" s="64" t="b">
        <f t="shared" si="22"/>
        <v>0</v>
      </c>
      <c r="Q265" s="64" t="b">
        <f t="shared" si="23"/>
        <v>0</v>
      </c>
    </row>
    <row r="266" spans="1:17" ht="15">
      <c r="A266" s="62">
        <f t="shared" si="20"/>
        <v>265</v>
      </c>
      <c r="B266" s="63" t="s">
        <v>9</v>
      </c>
      <c r="C266" s="14"/>
      <c r="D266" s="14"/>
      <c r="E266" s="15"/>
      <c r="F266" s="62" t="str">
        <f t="shared" si="24"/>
        <v/>
      </c>
      <c r="G266" s="62" t="str">
        <f t="shared" si="21"/>
        <v/>
      </c>
      <c r="H266" s="12" t="str">
        <f>IF(ISERROR(VLOOKUP(L266,'RefNo Measure List'!$B$2:$E$43,2,FALSE)),"",VLOOKUP(L266,'RefNo Measure List'!$B$2:$E$43,2,FALSE))</f>
        <v/>
      </c>
      <c r="I266" s="32" t="str">
        <f>IF(ISERROR(VLOOKUP(K266,'RefNo Measure List'!$A$2:$E$43,5,FALSE)),"",VLOOKUP(K266,'RefNo Measure List'!$A$2:$E$43,5,FALSE))</f>
        <v/>
      </c>
      <c r="J266" s="14"/>
      <c r="K266" s="14"/>
      <c r="L266" s="33" t="str">
        <f>IF(ISERROR(VLOOKUP(K266,'RefNo Measure List'!$A$1:$E$43,2,FALSE)),"",VLOOKUP(K266,'RefNo Measure List'!$A$1:$C$43,2,FALSE))</f>
        <v/>
      </c>
      <c r="M266" s="81"/>
      <c r="N266" s="82" t="e">
        <f>IF((B266)="State Low Income",M266*(VLOOKUP(L266,'RefNo Measure List'!$B$2:$J$43,9,FALSE)),"")</f>
        <v>#N/A</v>
      </c>
      <c r="O266" s="31"/>
      <c r="P266" s="64" t="b">
        <f t="shared" si="22"/>
        <v>0</v>
      </c>
      <c r="Q266" s="64" t="b">
        <f t="shared" si="23"/>
        <v>0</v>
      </c>
    </row>
    <row r="267" spans="1:17" ht="15">
      <c r="A267" s="62">
        <f t="shared" si="20"/>
        <v>266</v>
      </c>
      <c r="B267" s="63" t="s">
        <v>9</v>
      </c>
      <c r="C267" s="14"/>
      <c r="D267" s="14"/>
      <c r="E267" s="15"/>
      <c r="F267" s="62" t="str">
        <f t="shared" si="24"/>
        <v/>
      </c>
      <c r="G267" s="62" t="str">
        <f t="shared" si="21"/>
        <v/>
      </c>
      <c r="H267" s="12" t="str">
        <f>IF(ISERROR(VLOOKUP(L267,'RefNo Measure List'!$B$2:$E$43,2,FALSE)),"",VLOOKUP(L267,'RefNo Measure List'!$B$2:$E$43,2,FALSE))</f>
        <v/>
      </c>
      <c r="I267" s="32" t="str">
        <f>IF(ISERROR(VLOOKUP(K267,'RefNo Measure List'!$A$2:$E$43,5,FALSE)),"",VLOOKUP(K267,'RefNo Measure List'!$A$2:$E$43,5,FALSE))</f>
        <v/>
      </c>
      <c r="J267" s="14"/>
      <c r="K267" s="14"/>
      <c r="L267" s="33" t="str">
        <f>IF(ISERROR(VLOOKUP(K267,'RefNo Measure List'!$A$1:$E$43,2,FALSE)),"",VLOOKUP(K267,'RefNo Measure List'!$A$1:$C$43,2,FALSE))</f>
        <v/>
      </c>
      <c r="M267" s="81"/>
      <c r="N267" s="82" t="e">
        <f>IF((B267)="State Low Income",M267*(VLOOKUP(L267,'RefNo Measure List'!$B$2:$J$43,9,FALSE)),"")</f>
        <v>#N/A</v>
      </c>
      <c r="O267" s="31"/>
      <c r="P267" s="64" t="b">
        <f t="shared" si="22"/>
        <v>0</v>
      </c>
      <c r="Q267" s="64" t="b">
        <f t="shared" si="23"/>
        <v>0</v>
      </c>
    </row>
    <row r="268" spans="1:17" ht="15">
      <c r="A268" s="62">
        <f t="shared" si="20"/>
        <v>267</v>
      </c>
      <c r="B268" s="63" t="s">
        <v>9</v>
      </c>
      <c r="C268" s="14"/>
      <c r="D268" s="14"/>
      <c r="E268" s="15"/>
      <c r="F268" s="62" t="str">
        <f t="shared" si="24"/>
        <v/>
      </c>
      <c r="G268" s="62" t="str">
        <f t="shared" si="21"/>
        <v/>
      </c>
      <c r="H268" s="12" t="str">
        <f>IF(ISERROR(VLOOKUP(L268,'RefNo Measure List'!$B$2:$E$43,2,FALSE)),"",VLOOKUP(L268,'RefNo Measure List'!$B$2:$E$43,2,FALSE))</f>
        <v/>
      </c>
      <c r="I268" s="32" t="str">
        <f>IF(ISERROR(VLOOKUP(K268,'RefNo Measure List'!$A$2:$E$43,5,FALSE)),"",VLOOKUP(K268,'RefNo Measure List'!$A$2:$E$43,5,FALSE))</f>
        <v/>
      </c>
      <c r="J268" s="14"/>
      <c r="K268" s="14"/>
      <c r="L268" s="33" t="str">
        <f>IF(ISERROR(VLOOKUP(K268,'RefNo Measure List'!$A$1:$E$43,2,FALSE)),"",VLOOKUP(K268,'RefNo Measure List'!$A$1:$C$43,2,FALSE))</f>
        <v/>
      </c>
      <c r="M268" s="81"/>
      <c r="N268" s="82" t="e">
        <f>IF((B268)="State Low Income",M268*(VLOOKUP(L268,'RefNo Measure List'!$B$2:$J$43,9,FALSE)),"")</f>
        <v>#N/A</v>
      </c>
      <c r="O268" s="31"/>
      <c r="P268" s="64" t="b">
        <f t="shared" si="22"/>
        <v>0</v>
      </c>
      <c r="Q268" s="64" t="b">
        <f t="shared" si="23"/>
        <v>0</v>
      </c>
    </row>
    <row r="269" spans="1:17" ht="15">
      <c r="A269" s="62">
        <f t="shared" si="20"/>
        <v>268</v>
      </c>
      <c r="B269" s="63" t="s">
        <v>9</v>
      </c>
      <c r="C269" s="14"/>
      <c r="D269" s="14"/>
      <c r="E269" s="15"/>
      <c r="F269" s="62" t="str">
        <f t="shared" si="24"/>
        <v/>
      </c>
      <c r="G269" s="62" t="str">
        <f t="shared" si="21"/>
        <v/>
      </c>
      <c r="H269" s="12" t="str">
        <f>IF(ISERROR(VLOOKUP(L269,'RefNo Measure List'!$B$2:$E$43,2,FALSE)),"",VLOOKUP(L269,'RefNo Measure List'!$B$2:$E$43,2,FALSE))</f>
        <v/>
      </c>
      <c r="I269" s="32" t="str">
        <f>IF(ISERROR(VLOOKUP(K269,'RefNo Measure List'!$A$2:$E$43,5,FALSE)),"",VLOOKUP(K269,'RefNo Measure List'!$A$2:$E$43,5,FALSE))</f>
        <v/>
      </c>
      <c r="J269" s="14"/>
      <c r="K269" s="14"/>
      <c r="L269" s="33" t="str">
        <f>IF(ISERROR(VLOOKUP(K269,'RefNo Measure List'!$A$1:$E$43,2,FALSE)),"",VLOOKUP(K269,'RefNo Measure List'!$A$1:$C$43,2,FALSE))</f>
        <v/>
      </c>
      <c r="M269" s="81"/>
      <c r="N269" s="82" t="e">
        <f>IF((B269)="State Low Income",M269*(VLOOKUP(L269,'RefNo Measure List'!$B$2:$J$43,9,FALSE)),"")</f>
        <v>#N/A</v>
      </c>
      <c r="O269" s="31"/>
      <c r="P269" s="64" t="b">
        <f t="shared" si="22"/>
        <v>0</v>
      </c>
      <c r="Q269" s="64" t="b">
        <f t="shared" si="23"/>
        <v>0</v>
      </c>
    </row>
    <row r="270" spans="1:17" ht="15">
      <c r="A270" s="62">
        <f t="shared" si="20"/>
        <v>269</v>
      </c>
      <c r="B270" s="63" t="s">
        <v>9</v>
      </c>
      <c r="C270" s="14"/>
      <c r="D270" s="14"/>
      <c r="E270" s="15"/>
      <c r="F270" s="62" t="str">
        <f t="shared" si="24"/>
        <v/>
      </c>
      <c r="G270" s="62" t="str">
        <f t="shared" si="21"/>
        <v/>
      </c>
      <c r="H270" s="12" t="str">
        <f>IF(ISERROR(VLOOKUP(L270,'RefNo Measure List'!$B$2:$E$43,2,FALSE)),"",VLOOKUP(L270,'RefNo Measure List'!$B$2:$E$43,2,FALSE))</f>
        <v/>
      </c>
      <c r="I270" s="32" t="str">
        <f>IF(ISERROR(VLOOKUP(K270,'RefNo Measure List'!$A$2:$E$43,5,FALSE)),"",VLOOKUP(K270,'RefNo Measure List'!$A$2:$E$43,5,FALSE))</f>
        <v/>
      </c>
      <c r="J270" s="14"/>
      <c r="K270" s="14"/>
      <c r="L270" s="33" t="str">
        <f>IF(ISERROR(VLOOKUP(K270,'RefNo Measure List'!$A$1:$E$43,2,FALSE)),"",VLOOKUP(K270,'RefNo Measure List'!$A$1:$C$43,2,FALSE))</f>
        <v/>
      </c>
      <c r="M270" s="81"/>
      <c r="N270" s="82" t="e">
        <f>IF((B270)="State Low Income",M270*(VLOOKUP(L270,'RefNo Measure List'!$B$2:$J$43,9,FALSE)),"")</f>
        <v>#N/A</v>
      </c>
      <c r="O270" s="31"/>
      <c r="P270" s="64" t="b">
        <f t="shared" si="22"/>
        <v>0</v>
      </c>
      <c r="Q270" s="64" t="b">
        <f t="shared" si="23"/>
        <v>0</v>
      </c>
    </row>
    <row r="271" spans="1:17" ht="15">
      <c r="A271" s="62">
        <f t="shared" si="20"/>
        <v>270</v>
      </c>
      <c r="B271" s="63" t="s">
        <v>9</v>
      </c>
      <c r="C271" s="14"/>
      <c r="D271" s="14"/>
      <c r="E271" s="15"/>
      <c r="F271" s="62" t="str">
        <f t="shared" si="24"/>
        <v/>
      </c>
      <c r="G271" s="62" t="str">
        <f t="shared" si="21"/>
        <v/>
      </c>
      <c r="H271" s="12" t="str">
        <f>IF(ISERROR(VLOOKUP(L271,'RefNo Measure List'!$B$2:$E$43,2,FALSE)),"",VLOOKUP(L271,'RefNo Measure List'!$B$2:$E$43,2,FALSE))</f>
        <v/>
      </c>
      <c r="I271" s="32" t="str">
        <f>IF(ISERROR(VLOOKUP(K271,'RefNo Measure List'!$A$2:$E$43,5,FALSE)),"",VLOOKUP(K271,'RefNo Measure List'!$A$2:$E$43,5,FALSE))</f>
        <v/>
      </c>
      <c r="J271" s="14"/>
      <c r="K271" s="14"/>
      <c r="L271" s="33" t="str">
        <f>IF(ISERROR(VLOOKUP(K271,'RefNo Measure List'!$A$1:$E$43,2,FALSE)),"",VLOOKUP(K271,'RefNo Measure List'!$A$1:$C$43,2,FALSE))</f>
        <v/>
      </c>
      <c r="M271" s="81"/>
      <c r="N271" s="82" t="e">
        <f>IF((B271)="State Low Income",M271*(VLOOKUP(L271,'RefNo Measure List'!$B$2:$J$43,9,FALSE)),"")</f>
        <v>#N/A</v>
      </c>
      <c r="O271" s="31"/>
      <c r="P271" s="64" t="b">
        <f t="shared" si="22"/>
        <v>0</v>
      </c>
      <c r="Q271" s="64" t="b">
        <f t="shared" si="23"/>
        <v>0</v>
      </c>
    </row>
    <row r="272" spans="1:17" ht="15">
      <c r="A272" s="62">
        <f t="shared" si="20"/>
        <v>271</v>
      </c>
      <c r="B272" s="63" t="s">
        <v>9</v>
      </c>
      <c r="C272" s="14"/>
      <c r="D272" s="14"/>
      <c r="E272" s="15"/>
      <c r="F272" s="62" t="str">
        <f t="shared" si="24"/>
        <v/>
      </c>
      <c r="G272" s="62" t="str">
        <f t="shared" si="21"/>
        <v/>
      </c>
      <c r="H272" s="12" t="str">
        <f>IF(ISERROR(VLOOKUP(L272,'RefNo Measure List'!$B$2:$E$43,2,FALSE)),"",VLOOKUP(L272,'RefNo Measure List'!$B$2:$E$43,2,FALSE))</f>
        <v/>
      </c>
      <c r="I272" s="32" t="str">
        <f>IF(ISERROR(VLOOKUP(K272,'RefNo Measure List'!$A$2:$E$43,5,FALSE)),"",VLOOKUP(K272,'RefNo Measure List'!$A$2:$E$43,5,FALSE))</f>
        <v/>
      </c>
      <c r="J272" s="14"/>
      <c r="K272" s="14"/>
      <c r="L272" s="33" t="str">
        <f>IF(ISERROR(VLOOKUP(K272,'RefNo Measure List'!$A$1:$E$43,2,FALSE)),"",VLOOKUP(K272,'RefNo Measure List'!$A$1:$C$43,2,FALSE))</f>
        <v/>
      </c>
      <c r="M272" s="81"/>
      <c r="N272" s="82" t="e">
        <f>IF((B272)="State Low Income",M272*(VLOOKUP(L272,'RefNo Measure List'!$B$2:$J$43,9,FALSE)),"")</f>
        <v>#N/A</v>
      </c>
      <c r="O272" s="31"/>
      <c r="P272" s="64" t="b">
        <f t="shared" si="22"/>
        <v>0</v>
      </c>
      <c r="Q272" s="64" t="b">
        <f t="shared" si="23"/>
        <v>0</v>
      </c>
    </row>
    <row r="273" spans="1:17" ht="15">
      <c r="A273" s="62">
        <f t="shared" si="20"/>
        <v>272</v>
      </c>
      <c r="B273" s="63" t="s">
        <v>9</v>
      </c>
      <c r="C273" s="14"/>
      <c r="D273" s="14"/>
      <c r="E273" s="15"/>
      <c r="F273" s="62" t="str">
        <f t="shared" si="24"/>
        <v/>
      </c>
      <c r="G273" s="62" t="str">
        <f t="shared" si="21"/>
        <v/>
      </c>
      <c r="H273" s="12" t="str">
        <f>IF(ISERROR(VLOOKUP(L273,'RefNo Measure List'!$B$2:$E$43,2,FALSE)),"",VLOOKUP(L273,'RefNo Measure List'!$B$2:$E$43,2,FALSE))</f>
        <v/>
      </c>
      <c r="I273" s="32" t="str">
        <f>IF(ISERROR(VLOOKUP(K273,'RefNo Measure List'!$A$2:$E$43,5,FALSE)),"",VLOOKUP(K273,'RefNo Measure List'!$A$2:$E$43,5,FALSE))</f>
        <v/>
      </c>
      <c r="J273" s="14"/>
      <c r="K273" s="14"/>
      <c r="L273" s="33" t="str">
        <f>IF(ISERROR(VLOOKUP(K273,'RefNo Measure List'!$A$1:$E$43,2,FALSE)),"",VLOOKUP(K273,'RefNo Measure List'!$A$1:$C$43,2,FALSE))</f>
        <v/>
      </c>
      <c r="M273" s="81"/>
      <c r="N273" s="82" t="e">
        <f>IF((B273)="State Low Income",M273*(VLOOKUP(L273,'RefNo Measure List'!$B$2:$J$43,9,FALSE)),"")</f>
        <v>#N/A</v>
      </c>
      <c r="O273" s="31"/>
      <c r="P273" s="64" t="b">
        <f t="shared" si="22"/>
        <v>0</v>
      </c>
      <c r="Q273" s="64" t="b">
        <f t="shared" si="23"/>
        <v>0</v>
      </c>
    </row>
    <row r="274" spans="1:17" ht="15">
      <c r="A274" s="62">
        <f t="shared" si="20"/>
        <v>273</v>
      </c>
      <c r="B274" s="63" t="s">
        <v>9</v>
      </c>
      <c r="C274" s="14"/>
      <c r="D274" s="14"/>
      <c r="E274" s="15"/>
      <c r="F274" s="62" t="str">
        <f t="shared" si="24"/>
        <v/>
      </c>
      <c r="G274" s="62" t="str">
        <f t="shared" si="21"/>
        <v/>
      </c>
      <c r="H274" s="12" t="str">
        <f>IF(ISERROR(VLOOKUP(L274,'RefNo Measure List'!$B$2:$E$43,2,FALSE)),"",VLOOKUP(L274,'RefNo Measure List'!$B$2:$E$43,2,FALSE))</f>
        <v/>
      </c>
      <c r="I274" s="32" t="str">
        <f>IF(ISERROR(VLOOKUP(K274,'RefNo Measure List'!$A$2:$E$43,5,FALSE)),"",VLOOKUP(K274,'RefNo Measure List'!$A$2:$E$43,5,FALSE))</f>
        <v/>
      </c>
      <c r="J274" s="14"/>
      <c r="K274" s="14"/>
      <c r="L274" s="33" t="str">
        <f>IF(ISERROR(VLOOKUP(K274,'RefNo Measure List'!$A$1:$E$43,2,FALSE)),"",VLOOKUP(K274,'RefNo Measure List'!$A$1:$C$43,2,FALSE))</f>
        <v/>
      </c>
      <c r="M274" s="81"/>
      <c r="N274" s="82" t="e">
        <f>IF((B274)="State Low Income",M274*(VLOOKUP(L274,'RefNo Measure List'!$B$2:$J$43,9,FALSE)),"")</f>
        <v>#N/A</v>
      </c>
      <c r="O274" s="31"/>
      <c r="P274" s="64" t="b">
        <f t="shared" si="22"/>
        <v>0</v>
      </c>
      <c r="Q274" s="64" t="b">
        <f t="shared" si="23"/>
        <v>0</v>
      </c>
    </row>
    <row r="275" spans="1:17" ht="15">
      <c r="A275" s="62">
        <f t="shared" si="20"/>
        <v>274</v>
      </c>
      <c r="B275" s="63" t="s">
        <v>9</v>
      </c>
      <c r="C275" s="14"/>
      <c r="D275" s="14"/>
      <c r="E275" s="15"/>
      <c r="F275" s="62" t="str">
        <f t="shared" si="24"/>
        <v/>
      </c>
      <c r="G275" s="62" t="str">
        <f t="shared" si="21"/>
        <v/>
      </c>
      <c r="H275" s="12" t="str">
        <f>IF(ISERROR(VLOOKUP(L275,'RefNo Measure List'!$B$2:$E$43,2,FALSE)),"",VLOOKUP(L275,'RefNo Measure List'!$B$2:$E$43,2,FALSE))</f>
        <v/>
      </c>
      <c r="I275" s="32" t="str">
        <f>IF(ISERROR(VLOOKUP(K275,'RefNo Measure List'!$A$2:$E$43,5,FALSE)),"",VLOOKUP(K275,'RefNo Measure List'!$A$2:$E$43,5,FALSE))</f>
        <v/>
      </c>
      <c r="J275" s="14"/>
      <c r="K275" s="14"/>
      <c r="L275" s="33" t="str">
        <f>IF(ISERROR(VLOOKUP(K275,'RefNo Measure List'!$A$1:$E$43,2,FALSE)),"",VLOOKUP(K275,'RefNo Measure List'!$A$1:$C$43,2,FALSE))</f>
        <v/>
      </c>
      <c r="M275" s="81"/>
      <c r="N275" s="82" t="e">
        <f>IF((B275)="State Low Income",M275*(VLOOKUP(L275,'RefNo Measure List'!$B$2:$J$43,9,FALSE)),"")</f>
        <v>#N/A</v>
      </c>
      <c r="O275" s="31"/>
      <c r="P275" s="64" t="b">
        <f t="shared" si="22"/>
        <v>0</v>
      </c>
      <c r="Q275" s="64" t="b">
        <f t="shared" si="23"/>
        <v>0</v>
      </c>
    </row>
    <row r="276" spans="1:17" ht="15">
      <c r="A276" s="62">
        <f t="shared" si="20"/>
        <v>275</v>
      </c>
      <c r="B276" s="63" t="s">
        <v>9</v>
      </c>
      <c r="C276" s="14"/>
      <c r="D276" s="14"/>
      <c r="E276" s="15"/>
      <c r="F276" s="62" t="str">
        <f t="shared" si="24"/>
        <v/>
      </c>
      <c r="G276" s="62" t="str">
        <f t="shared" si="21"/>
        <v/>
      </c>
      <c r="H276" s="12" t="str">
        <f>IF(ISERROR(VLOOKUP(L276,'RefNo Measure List'!$B$2:$E$43,2,FALSE)),"",VLOOKUP(L276,'RefNo Measure List'!$B$2:$E$43,2,FALSE))</f>
        <v/>
      </c>
      <c r="I276" s="32" t="str">
        <f>IF(ISERROR(VLOOKUP(K276,'RefNo Measure List'!$A$2:$E$43,5,FALSE)),"",VLOOKUP(K276,'RefNo Measure List'!$A$2:$E$43,5,FALSE))</f>
        <v/>
      </c>
      <c r="J276" s="14"/>
      <c r="K276" s="14"/>
      <c r="L276" s="33" t="str">
        <f>IF(ISERROR(VLOOKUP(K276,'RefNo Measure List'!$A$1:$E$43,2,FALSE)),"",VLOOKUP(K276,'RefNo Measure List'!$A$1:$C$43,2,FALSE))</f>
        <v/>
      </c>
      <c r="M276" s="81"/>
      <c r="N276" s="82" t="e">
        <f>IF((B276)="State Low Income",M276*(VLOOKUP(L276,'RefNo Measure List'!$B$2:$J$43,9,FALSE)),"")</f>
        <v>#N/A</v>
      </c>
      <c r="O276" s="31"/>
      <c r="P276" s="64" t="b">
        <f t="shared" si="22"/>
        <v>0</v>
      </c>
      <c r="Q276" s="64" t="b">
        <f t="shared" si="23"/>
        <v>0</v>
      </c>
    </row>
    <row r="277" spans="1:17" ht="15">
      <c r="A277" s="62">
        <f t="shared" si="20"/>
        <v>276</v>
      </c>
      <c r="B277" s="63" t="s">
        <v>9</v>
      </c>
      <c r="C277" s="14"/>
      <c r="D277" s="14"/>
      <c r="E277" s="15"/>
      <c r="F277" s="62" t="str">
        <f t="shared" si="24"/>
        <v/>
      </c>
      <c r="G277" s="62" t="str">
        <f t="shared" si="21"/>
        <v/>
      </c>
      <c r="H277" s="12" t="str">
        <f>IF(ISERROR(VLOOKUP(L277,'RefNo Measure List'!$B$2:$E$43,2,FALSE)),"",VLOOKUP(L277,'RefNo Measure List'!$B$2:$E$43,2,FALSE))</f>
        <v/>
      </c>
      <c r="I277" s="32" t="str">
        <f>IF(ISERROR(VLOOKUP(K277,'RefNo Measure List'!$A$2:$E$43,5,FALSE)),"",VLOOKUP(K277,'RefNo Measure List'!$A$2:$E$43,5,FALSE))</f>
        <v/>
      </c>
      <c r="J277" s="14"/>
      <c r="K277" s="14"/>
      <c r="L277" s="33" t="str">
        <f>IF(ISERROR(VLOOKUP(K277,'RefNo Measure List'!$A$1:$E$43,2,FALSE)),"",VLOOKUP(K277,'RefNo Measure List'!$A$1:$C$43,2,FALSE))</f>
        <v/>
      </c>
      <c r="M277" s="81"/>
      <c r="N277" s="82" t="e">
        <f>IF((B277)="State Low Income",M277*(VLOOKUP(L277,'RefNo Measure List'!$B$2:$J$43,9,FALSE)),"")</f>
        <v>#N/A</v>
      </c>
      <c r="O277" s="31"/>
      <c r="P277" s="64" t="b">
        <f t="shared" si="22"/>
        <v>0</v>
      </c>
      <c r="Q277" s="64" t="b">
        <f t="shared" si="23"/>
        <v>0</v>
      </c>
    </row>
    <row r="278" spans="1:17" ht="15">
      <c r="A278" s="62">
        <f t="shared" si="20"/>
        <v>277</v>
      </c>
      <c r="B278" s="63" t="s">
        <v>9</v>
      </c>
      <c r="C278" s="14"/>
      <c r="D278" s="14"/>
      <c r="E278" s="15"/>
      <c r="F278" s="62" t="str">
        <f t="shared" si="24"/>
        <v/>
      </c>
      <c r="G278" s="62" t="str">
        <f t="shared" si="21"/>
        <v/>
      </c>
      <c r="H278" s="12" t="str">
        <f>IF(ISERROR(VLOOKUP(L278,'RefNo Measure List'!$B$2:$E$43,2,FALSE)),"",VLOOKUP(L278,'RefNo Measure List'!$B$2:$E$43,2,FALSE))</f>
        <v/>
      </c>
      <c r="I278" s="32" t="str">
        <f>IF(ISERROR(VLOOKUP(K278,'RefNo Measure List'!$A$2:$E$43,5,FALSE)),"",VLOOKUP(K278,'RefNo Measure List'!$A$2:$E$43,5,FALSE))</f>
        <v/>
      </c>
      <c r="J278" s="14"/>
      <c r="K278" s="14"/>
      <c r="L278" s="33" t="str">
        <f>IF(ISERROR(VLOOKUP(K278,'RefNo Measure List'!$A$1:$E$43,2,FALSE)),"",VLOOKUP(K278,'RefNo Measure List'!$A$1:$C$43,2,FALSE))</f>
        <v/>
      </c>
      <c r="M278" s="81"/>
      <c r="N278" s="82" t="e">
        <f>IF((B278)="State Low Income",M278*(VLOOKUP(L278,'RefNo Measure List'!$B$2:$J$43,9,FALSE)),"")</f>
        <v>#N/A</v>
      </c>
      <c r="O278" s="31"/>
      <c r="P278" s="64" t="b">
        <f t="shared" si="22"/>
        <v>0</v>
      </c>
      <c r="Q278" s="64" t="b">
        <f t="shared" si="23"/>
        <v>0</v>
      </c>
    </row>
    <row r="279" spans="1:17" ht="15">
      <c r="A279" s="62">
        <f t="shared" si="20"/>
        <v>278</v>
      </c>
      <c r="B279" s="63" t="s">
        <v>9</v>
      </c>
      <c r="C279" s="14"/>
      <c r="D279" s="14"/>
      <c r="E279" s="15"/>
      <c r="F279" s="62" t="str">
        <f t="shared" si="24"/>
        <v/>
      </c>
      <c r="G279" s="62" t="str">
        <f t="shared" si="21"/>
        <v/>
      </c>
      <c r="H279" s="12" t="str">
        <f>IF(ISERROR(VLOOKUP(L279,'RefNo Measure List'!$B$2:$E$43,2,FALSE)),"",VLOOKUP(L279,'RefNo Measure List'!$B$2:$E$43,2,FALSE))</f>
        <v/>
      </c>
      <c r="I279" s="32" t="str">
        <f>IF(ISERROR(VLOOKUP(K279,'RefNo Measure List'!$A$2:$E$43,5,FALSE)),"",VLOOKUP(K279,'RefNo Measure List'!$A$2:$E$43,5,FALSE))</f>
        <v/>
      </c>
      <c r="J279" s="14"/>
      <c r="K279" s="14"/>
      <c r="L279" s="33" t="str">
        <f>IF(ISERROR(VLOOKUP(K279,'RefNo Measure List'!$A$1:$E$43,2,FALSE)),"",VLOOKUP(K279,'RefNo Measure List'!$A$1:$C$43,2,FALSE))</f>
        <v/>
      </c>
      <c r="M279" s="81"/>
      <c r="N279" s="82" t="e">
        <f>IF((B279)="State Low Income",M279*(VLOOKUP(L279,'RefNo Measure List'!$B$2:$J$43,9,FALSE)),"")</f>
        <v>#N/A</v>
      </c>
      <c r="O279" s="31"/>
      <c r="P279" s="64" t="b">
        <f t="shared" si="22"/>
        <v>0</v>
      </c>
      <c r="Q279" s="64" t="b">
        <f t="shared" si="23"/>
        <v>0</v>
      </c>
    </row>
    <row r="280" spans="1:17" ht="15">
      <c r="A280" s="62">
        <f t="shared" si="20"/>
        <v>279</v>
      </c>
      <c r="B280" s="63" t="s">
        <v>9</v>
      </c>
      <c r="C280" s="14"/>
      <c r="D280" s="14"/>
      <c r="E280" s="15"/>
      <c r="F280" s="62" t="str">
        <f t="shared" si="24"/>
        <v/>
      </c>
      <c r="G280" s="62" t="str">
        <f t="shared" si="21"/>
        <v/>
      </c>
      <c r="H280" s="12" t="str">
        <f>IF(ISERROR(VLOOKUP(L280,'RefNo Measure List'!$B$2:$E$43,2,FALSE)),"",VLOOKUP(L280,'RefNo Measure List'!$B$2:$E$43,2,FALSE))</f>
        <v/>
      </c>
      <c r="I280" s="32" t="str">
        <f>IF(ISERROR(VLOOKUP(K280,'RefNo Measure List'!$A$2:$E$43,5,FALSE)),"",VLOOKUP(K280,'RefNo Measure List'!$A$2:$E$43,5,FALSE))</f>
        <v/>
      </c>
      <c r="J280" s="14"/>
      <c r="K280" s="14"/>
      <c r="L280" s="33" t="str">
        <f>IF(ISERROR(VLOOKUP(K280,'RefNo Measure List'!$A$1:$E$43,2,FALSE)),"",VLOOKUP(K280,'RefNo Measure List'!$A$1:$C$43,2,FALSE))</f>
        <v/>
      </c>
      <c r="M280" s="81"/>
      <c r="N280" s="82" t="e">
        <f>IF((B280)="State Low Income",M280*(VLOOKUP(L280,'RefNo Measure List'!$B$2:$J$43,9,FALSE)),"")</f>
        <v>#N/A</v>
      </c>
      <c r="O280" s="31"/>
      <c r="P280" s="64" t="b">
        <f t="shared" si="22"/>
        <v>0</v>
      </c>
      <c r="Q280" s="64" t="b">
        <f t="shared" si="23"/>
        <v>0</v>
      </c>
    </row>
    <row r="281" spans="1:17" ht="15">
      <c r="A281" s="62">
        <f t="shared" si="20"/>
        <v>280</v>
      </c>
      <c r="B281" s="63" t="s">
        <v>9</v>
      </c>
      <c r="C281" s="14"/>
      <c r="D281" s="14"/>
      <c r="E281" s="15"/>
      <c r="F281" s="62" t="str">
        <f t="shared" si="24"/>
        <v/>
      </c>
      <c r="G281" s="62" t="str">
        <f t="shared" si="21"/>
        <v/>
      </c>
      <c r="H281" s="12" t="str">
        <f>IF(ISERROR(VLOOKUP(L281,'RefNo Measure List'!$B$2:$E$43,2,FALSE)),"",VLOOKUP(L281,'RefNo Measure List'!$B$2:$E$43,2,FALSE))</f>
        <v/>
      </c>
      <c r="I281" s="32" t="str">
        <f>IF(ISERROR(VLOOKUP(K281,'RefNo Measure List'!$A$2:$E$43,5,FALSE)),"",VLOOKUP(K281,'RefNo Measure List'!$A$2:$E$43,5,FALSE))</f>
        <v/>
      </c>
      <c r="J281" s="14"/>
      <c r="K281" s="14"/>
      <c r="L281" s="33" t="str">
        <f>IF(ISERROR(VLOOKUP(K281,'RefNo Measure List'!$A$1:$E$43,2,FALSE)),"",VLOOKUP(K281,'RefNo Measure List'!$A$1:$C$43,2,FALSE))</f>
        <v/>
      </c>
      <c r="M281" s="81"/>
      <c r="N281" s="82" t="e">
        <f>IF((B281)="State Low Income",M281*(VLOOKUP(L281,'RefNo Measure List'!$B$2:$J$43,9,FALSE)),"")</f>
        <v>#N/A</v>
      </c>
      <c r="O281" s="31"/>
      <c r="P281" s="64" t="b">
        <f t="shared" si="22"/>
        <v>0</v>
      </c>
      <c r="Q281" s="64" t="b">
        <f t="shared" si="23"/>
        <v>0</v>
      </c>
    </row>
    <row r="282" spans="1:17" ht="15">
      <c r="A282" s="62">
        <f t="shared" si="20"/>
        <v>281</v>
      </c>
      <c r="B282" s="63" t="s">
        <v>9</v>
      </c>
      <c r="C282" s="14"/>
      <c r="D282" s="14"/>
      <c r="E282" s="15"/>
      <c r="F282" s="62" t="str">
        <f t="shared" si="24"/>
        <v/>
      </c>
      <c r="G282" s="62" t="str">
        <f t="shared" si="21"/>
        <v/>
      </c>
      <c r="H282" s="12" t="str">
        <f>IF(ISERROR(VLOOKUP(L282,'RefNo Measure List'!$B$2:$E$43,2,FALSE)),"",VLOOKUP(L282,'RefNo Measure List'!$B$2:$E$43,2,FALSE))</f>
        <v/>
      </c>
      <c r="I282" s="32" t="str">
        <f>IF(ISERROR(VLOOKUP(K282,'RefNo Measure List'!$A$2:$E$43,5,FALSE)),"",VLOOKUP(K282,'RefNo Measure List'!$A$2:$E$43,5,FALSE))</f>
        <v/>
      </c>
      <c r="J282" s="14"/>
      <c r="K282" s="14"/>
      <c r="L282" s="33" t="str">
        <f>IF(ISERROR(VLOOKUP(K282,'RefNo Measure List'!$A$1:$E$43,2,FALSE)),"",VLOOKUP(K282,'RefNo Measure List'!$A$1:$C$43,2,FALSE))</f>
        <v/>
      </c>
      <c r="M282" s="81"/>
      <c r="N282" s="82" t="e">
        <f>IF((B282)="State Low Income",M282*(VLOOKUP(L282,'RefNo Measure List'!$B$2:$J$43,9,FALSE)),"")</f>
        <v>#N/A</v>
      </c>
      <c r="O282" s="31"/>
      <c r="P282" s="64" t="b">
        <f t="shared" si="22"/>
        <v>0</v>
      </c>
      <c r="Q282" s="64" t="b">
        <f t="shared" si="23"/>
        <v>0</v>
      </c>
    </row>
    <row r="283" spans="1:17" ht="15">
      <c r="A283" s="62">
        <f t="shared" si="20"/>
        <v>282</v>
      </c>
      <c r="B283" s="63" t="s">
        <v>9</v>
      </c>
      <c r="C283" s="14"/>
      <c r="D283" s="14"/>
      <c r="E283" s="15"/>
      <c r="F283" s="62" t="str">
        <f t="shared" si="24"/>
        <v/>
      </c>
      <c r="G283" s="62" t="str">
        <f t="shared" si="21"/>
        <v/>
      </c>
      <c r="H283" s="12" t="str">
        <f>IF(ISERROR(VLOOKUP(L283,'RefNo Measure List'!$B$2:$E$43,2,FALSE)),"",VLOOKUP(L283,'RefNo Measure List'!$B$2:$E$43,2,FALSE))</f>
        <v/>
      </c>
      <c r="I283" s="32" t="str">
        <f>IF(ISERROR(VLOOKUP(K283,'RefNo Measure List'!$A$2:$E$43,5,FALSE)),"",VLOOKUP(K283,'RefNo Measure List'!$A$2:$E$43,5,FALSE))</f>
        <v/>
      </c>
      <c r="J283" s="14"/>
      <c r="K283" s="14"/>
      <c r="L283" s="33" t="str">
        <f>IF(ISERROR(VLOOKUP(K283,'RefNo Measure List'!$A$1:$E$43,2,FALSE)),"",VLOOKUP(K283,'RefNo Measure List'!$A$1:$C$43,2,FALSE))</f>
        <v/>
      </c>
      <c r="M283" s="81"/>
      <c r="N283" s="82" t="e">
        <f>IF((B283)="State Low Income",M283*(VLOOKUP(L283,'RefNo Measure List'!$B$2:$J$43,9,FALSE)),"")</f>
        <v>#N/A</v>
      </c>
      <c r="O283" s="31"/>
      <c r="P283" s="64" t="b">
        <f t="shared" si="22"/>
        <v>0</v>
      </c>
      <c r="Q283" s="64" t="b">
        <f t="shared" si="23"/>
        <v>0</v>
      </c>
    </row>
    <row r="284" spans="1:17" ht="15">
      <c r="A284" s="62">
        <f t="shared" si="20"/>
        <v>283</v>
      </c>
      <c r="B284" s="63" t="s">
        <v>9</v>
      </c>
      <c r="C284" s="14"/>
      <c r="D284" s="14"/>
      <c r="E284" s="15"/>
      <c r="F284" s="62" t="str">
        <f t="shared" si="24"/>
        <v/>
      </c>
      <c r="G284" s="62" t="str">
        <f t="shared" si="21"/>
        <v/>
      </c>
      <c r="H284" s="12" t="str">
        <f>IF(ISERROR(VLOOKUP(L284,'RefNo Measure List'!$B$2:$E$43,2,FALSE)),"",VLOOKUP(L284,'RefNo Measure List'!$B$2:$E$43,2,FALSE))</f>
        <v/>
      </c>
      <c r="I284" s="32" t="str">
        <f>IF(ISERROR(VLOOKUP(K284,'RefNo Measure List'!$A$2:$E$43,5,FALSE)),"",VLOOKUP(K284,'RefNo Measure List'!$A$2:$E$43,5,FALSE))</f>
        <v/>
      </c>
      <c r="J284" s="14"/>
      <c r="K284" s="14"/>
      <c r="L284" s="33" t="str">
        <f>IF(ISERROR(VLOOKUP(K284,'RefNo Measure List'!$A$1:$E$43,2,FALSE)),"",VLOOKUP(K284,'RefNo Measure List'!$A$1:$C$43,2,FALSE))</f>
        <v/>
      </c>
      <c r="M284" s="81"/>
      <c r="N284" s="82" t="e">
        <f>IF((B284)="State Low Income",M284*(VLOOKUP(L284,'RefNo Measure List'!$B$2:$J$43,9,FALSE)),"")</f>
        <v>#N/A</v>
      </c>
      <c r="O284" s="31"/>
      <c r="P284" s="64" t="b">
        <f t="shared" si="22"/>
        <v>0</v>
      </c>
      <c r="Q284" s="64" t="b">
        <f t="shared" si="23"/>
        <v>0</v>
      </c>
    </row>
    <row r="285" spans="1:17" ht="15">
      <c r="A285" s="62">
        <f t="shared" si="20"/>
        <v>284</v>
      </c>
      <c r="B285" s="63" t="s">
        <v>9</v>
      </c>
      <c r="C285" s="14"/>
      <c r="D285" s="14"/>
      <c r="E285" s="15"/>
      <c r="F285" s="62" t="str">
        <f t="shared" si="24"/>
        <v/>
      </c>
      <c r="G285" s="62" t="str">
        <f t="shared" si="21"/>
        <v/>
      </c>
      <c r="H285" s="12" t="str">
        <f>IF(ISERROR(VLOOKUP(L285,'RefNo Measure List'!$B$2:$E$43,2,FALSE)),"",VLOOKUP(L285,'RefNo Measure List'!$B$2:$E$43,2,FALSE))</f>
        <v/>
      </c>
      <c r="I285" s="32" t="str">
        <f>IF(ISERROR(VLOOKUP(K285,'RefNo Measure List'!$A$2:$E$43,5,FALSE)),"",VLOOKUP(K285,'RefNo Measure List'!$A$2:$E$43,5,FALSE))</f>
        <v/>
      </c>
      <c r="J285" s="14"/>
      <c r="K285" s="14"/>
      <c r="L285" s="33" t="str">
        <f>IF(ISERROR(VLOOKUP(K285,'RefNo Measure List'!$A$1:$E$43,2,FALSE)),"",VLOOKUP(K285,'RefNo Measure List'!$A$1:$C$43,2,FALSE))</f>
        <v/>
      </c>
      <c r="M285" s="81"/>
      <c r="N285" s="82" t="e">
        <f>IF((B285)="State Low Income",M285*(VLOOKUP(L285,'RefNo Measure List'!$B$2:$J$43,9,FALSE)),"")</f>
        <v>#N/A</v>
      </c>
      <c r="O285" s="31"/>
      <c r="P285" s="64" t="b">
        <f t="shared" si="22"/>
        <v>0</v>
      </c>
      <c r="Q285" s="64" t="b">
        <f t="shared" si="23"/>
        <v>0</v>
      </c>
    </row>
    <row r="286" spans="1:17" ht="15">
      <c r="A286" s="62">
        <f t="shared" si="20"/>
        <v>285</v>
      </c>
      <c r="B286" s="63" t="s">
        <v>9</v>
      </c>
      <c r="C286" s="14"/>
      <c r="D286" s="14"/>
      <c r="E286" s="15"/>
      <c r="F286" s="62" t="str">
        <f t="shared" si="24"/>
        <v/>
      </c>
      <c r="G286" s="62" t="str">
        <f t="shared" si="21"/>
        <v/>
      </c>
      <c r="H286" s="12" t="str">
        <f>IF(ISERROR(VLOOKUP(L286,'RefNo Measure List'!$B$2:$E$43,2,FALSE)),"",VLOOKUP(L286,'RefNo Measure List'!$B$2:$E$43,2,FALSE))</f>
        <v/>
      </c>
      <c r="I286" s="32" t="str">
        <f>IF(ISERROR(VLOOKUP(K286,'RefNo Measure List'!$A$2:$E$43,5,FALSE)),"",VLOOKUP(K286,'RefNo Measure List'!$A$2:$E$43,5,FALSE))</f>
        <v/>
      </c>
      <c r="J286" s="14"/>
      <c r="K286" s="14"/>
      <c r="L286" s="33" t="str">
        <f>IF(ISERROR(VLOOKUP(K286,'RefNo Measure List'!$A$1:$E$43,2,FALSE)),"",VLOOKUP(K286,'RefNo Measure List'!$A$1:$C$43,2,FALSE))</f>
        <v/>
      </c>
      <c r="M286" s="81"/>
      <c r="N286" s="82" t="e">
        <f>IF((B286)="State Low Income",M286*(VLOOKUP(L286,'RefNo Measure List'!$B$2:$J$43,9,FALSE)),"")</f>
        <v>#N/A</v>
      </c>
      <c r="O286" s="31"/>
      <c r="P286" s="64" t="b">
        <f t="shared" si="22"/>
        <v>0</v>
      </c>
      <c r="Q286" s="64" t="b">
        <f t="shared" si="23"/>
        <v>0</v>
      </c>
    </row>
    <row r="287" spans="1:17" ht="15">
      <c r="A287" s="62">
        <f t="shared" si="20"/>
        <v>286</v>
      </c>
      <c r="B287" s="63" t="s">
        <v>9</v>
      </c>
      <c r="C287" s="14"/>
      <c r="D287" s="14"/>
      <c r="E287" s="15"/>
      <c r="F287" s="62" t="str">
        <f t="shared" si="24"/>
        <v/>
      </c>
      <c r="G287" s="62" t="str">
        <f t="shared" si="21"/>
        <v/>
      </c>
      <c r="H287" s="12" t="str">
        <f>IF(ISERROR(VLOOKUP(L287,'RefNo Measure List'!$B$2:$E$43,2,FALSE)),"",VLOOKUP(L287,'RefNo Measure List'!$B$2:$E$43,2,FALSE))</f>
        <v/>
      </c>
      <c r="I287" s="32" t="str">
        <f>IF(ISERROR(VLOOKUP(K287,'RefNo Measure List'!$A$2:$E$43,5,FALSE)),"",VLOOKUP(K287,'RefNo Measure List'!$A$2:$E$43,5,FALSE))</f>
        <v/>
      </c>
      <c r="J287" s="14"/>
      <c r="K287" s="14"/>
      <c r="L287" s="33" t="str">
        <f>IF(ISERROR(VLOOKUP(K287,'RefNo Measure List'!$A$1:$E$43,2,FALSE)),"",VLOOKUP(K287,'RefNo Measure List'!$A$1:$C$43,2,FALSE))</f>
        <v/>
      </c>
      <c r="M287" s="81"/>
      <c r="N287" s="82" t="e">
        <f>IF((B287)="State Low Income",M287*(VLOOKUP(L287,'RefNo Measure List'!$B$2:$J$43,9,FALSE)),"")</f>
        <v>#N/A</v>
      </c>
      <c r="O287" s="31"/>
      <c r="P287" s="64" t="b">
        <f t="shared" si="22"/>
        <v>0</v>
      </c>
      <c r="Q287" s="64" t="b">
        <f t="shared" si="23"/>
        <v>0</v>
      </c>
    </row>
    <row r="288" spans="1:17" ht="15">
      <c r="A288" s="62">
        <f t="shared" si="20"/>
        <v>287</v>
      </c>
      <c r="B288" s="63" t="s">
        <v>9</v>
      </c>
      <c r="C288" s="14"/>
      <c r="D288" s="14"/>
      <c r="E288" s="15"/>
      <c r="F288" s="62" t="str">
        <f t="shared" si="24"/>
        <v/>
      </c>
      <c r="G288" s="62" t="str">
        <f t="shared" si="21"/>
        <v/>
      </c>
      <c r="H288" s="12" t="str">
        <f>IF(ISERROR(VLOOKUP(L288,'RefNo Measure List'!$B$2:$E$43,2,FALSE)),"",VLOOKUP(L288,'RefNo Measure List'!$B$2:$E$43,2,FALSE))</f>
        <v/>
      </c>
      <c r="I288" s="32" t="str">
        <f>IF(ISERROR(VLOOKUP(K288,'RefNo Measure List'!$A$2:$E$43,5,FALSE)),"",VLOOKUP(K288,'RefNo Measure List'!$A$2:$E$43,5,FALSE))</f>
        <v/>
      </c>
      <c r="J288" s="14"/>
      <c r="K288" s="14"/>
      <c r="L288" s="33" t="str">
        <f>IF(ISERROR(VLOOKUP(K288,'RefNo Measure List'!$A$1:$E$43,2,FALSE)),"",VLOOKUP(K288,'RefNo Measure List'!$A$1:$C$43,2,FALSE))</f>
        <v/>
      </c>
      <c r="M288" s="81"/>
      <c r="N288" s="82" t="e">
        <f>IF((B288)="State Low Income",M288*(VLOOKUP(L288,'RefNo Measure List'!$B$2:$J$43,9,FALSE)),"")</f>
        <v>#N/A</v>
      </c>
      <c r="O288" s="31"/>
      <c r="P288" s="64" t="b">
        <f t="shared" si="22"/>
        <v>0</v>
      </c>
      <c r="Q288" s="64" t="b">
        <f t="shared" si="23"/>
        <v>0</v>
      </c>
    </row>
    <row r="289" spans="1:17" ht="15">
      <c r="A289" s="62">
        <f t="shared" si="20"/>
        <v>288</v>
      </c>
      <c r="B289" s="63" t="s">
        <v>9</v>
      </c>
      <c r="C289" s="14"/>
      <c r="D289" s="14"/>
      <c r="E289" s="15"/>
      <c r="F289" s="62" t="str">
        <f t="shared" si="24"/>
        <v/>
      </c>
      <c r="G289" s="62" t="str">
        <f t="shared" si="21"/>
        <v/>
      </c>
      <c r="H289" s="12" t="str">
        <f>IF(ISERROR(VLOOKUP(L289,'RefNo Measure List'!$B$2:$E$43,2,FALSE)),"",VLOOKUP(L289,'RefNo Measure List'!$B$2:$E$43,2,FALSE))</f>
        <v/>
      </c>
      <c r="I289" s="32" t="str">
        <f>IF(ISERROR(VLOOKUP(K289,'RefNo Measure List'!$A$2:$E$43,5,FALSE)),"",VLOOKUP(K289,'RefNo Measure List'!$A$2:$E$43,5,FALSE))</f>
        <v/>
      </c>
      <c r="J289" s="14"/>
      <c r="K289" s="14"/>
      <c r="L289" s="33" t="str">
        <f>IF(ISERROR(VLOOKUP(K289,'RefNo Measure List'!$A$1:$E$43,2,FALSE)),"",VLOOKUP(K289,'RefNo Measure List'!$A$1:$C$43,2,FALSE))</f>
        <v/>
      </c>
      <c r="M289" s="81"/>
      <c r="N289" s="82" t="e">
        <f>IF((B289)="State Low Income",M289*(VLOOKUP(L289,'RefNo Measure List'!$B$2:$J$43,9,FALSE)),"")</f>
        <v>#N/A</v>
      </c>
      <c r="O289" s="31"/>
      <c r="P289" s="64" t="b">
        <f t="shared" si="22"/>
        <v>0</v>
      </c>
      <c r="Q289" s="64" t="b">
        <f t="shared" si="23"/>
        <v>0</v>
      </c>
    </row>
    <row r="290" spans="1:17" ht="15">
      <c r="A290" s="62">
        <f t="shared" si="20"/>
        <v>289</v>
      </c>
      <c r="B290" s="63" t="s">
        <v>9</v>
      </c>
      <c r="C290" s="14"/>
      <c r="D290" s="14"/>
      <c r="E290" s="15"/>
      <c r="F290" s="62" t="str">
        <f t="shared" si="24"/>
        <v/>
      </c>
      <c r="G290" s="62" t="str">
        <f t="shared" si="21"/>
        <v/>
      </c>
      <c r="H290" s="12" t="str">
        <f>IF(ISERROR(VLOOKUP(L290,'RefNo Measure List'!$B$2:$E$43,2,FALSE)),"",VLOOKUP(L290,'RefNo Measure List'!$B$2:$E$43,2,FALSE))</f>
        <v/>
      </c>
      <c r="I290" s="32" t="str">
        <f>IF(ISERROR(VLOOKUP(K290,'RefNo Measure List'!$A$2:$E$43,5,FALSE)),"",VLOOKUP(K290,'RefNo Measure List'!$A$2:$E$43,5,FALSE))</f>
        <v/>
      </c>
      <c r="J290" s="14"/>
      <c r="K290" s="14"/>
      <c r="L290" s="33" t="str">
        <f>IF(ISERROR(VLOOKUP(K290,'RefNo Measure List'!$A$1:$E$43,2,FALSE)),"",VLOOKUP(K290,'RefNo Measure List'!$A$1:$C$43,2,FALSE))</f>
        <v/>
      </c>
      <c r="M290" s="81"/>
      <c r="N290" s="82" t="e">
        <f>IF((B290)="State Low Income",M290*(VLOOKUP(L290,'RefNo Measure List'!$B$2:$J$43,9,FALSE)),"")</f>
        <v>#N/A</v>
      </c>
      <c r="O290" s="31"/>
      <c r="P290" s="64" t="b">
        <f t="shared" si="22"/>
        <v>0</v>
      </c>
      <c r="Q290" s="64" t="b">
        <f t="shared" si="23"/>
        <v>0</v>
      </c>
    </row>
    <row r="291" spans="1:17" ht="15">
      <c r="A291" s="62">
        <f t="shared" si="20"/>
        <v>290</v>
      </c>
      <c r="B291" s="63" t="s">
        <v>9</v>
      </c>
      <c r="C291" s="14"/>
      <c r="D291" s="14"/>
      <c r="E291" s="15"/>
      <c r="F291" s="62" t="str">
        <f t="shared" si="24"/>
        <v/>
      </c>
      <c r="G291" s="62" t="str">
        <f t="shared" si="21"/>
        <v/>
      </c>
      <c r="H291" s="12" t="str">
        <f>IF(ISERROR(VLOOKUP(L291,'RefNo Measure List'!$B$2:$E$43,2,FALSE)),"",VLOOKUP(L291,'RefNo Measure List'!$B$2:$E$43,2,FALSE))</f>
        <v/>
      </c>
      <c r="I291" s="32" t="str">
        <f>IF(ISERROR(VLOOKUP(K291,'RefNo Measure List'!$A$2:$E$43,5,FALSE)),"",VLOOKUP(K291,'RefNo Measure List'!$A$2:$E$43,5,FALSE))</f>
        <v/>
      </c>
      <c r="J291" s="14"/>
      <c r="K291" s="14"/>
      <c r="L291" s="33" t="str">
        <f>IF(ISERROR(VLOOKUP(K291,'RefNo Measure List'!$A$1:$E$43,2,FALSE)),"",VLOOKUP(K291,'RefNo Measure List'!$A$1:$C$43,2,FALSE))</f>
        <v/>
      </c>
      <c r="M291" s="81"/>
      <c r="N291" s="82" t="e">
        <f>IF((B291)="State Low Income",M291*(VLOOKUP(L291,'RefNo Measure List'!$B$2:$J$43,9,FALSE)),"")</f>
        <v>#N/A</v>
      </c>
      <c r="O291" s="31"/>
      <c r="P291" s="64" t="b">
        <f t="shared" si="22"/>
        <v>0</v>
      </c>
      <c r="Q291" s="64" t="b">
        <f t="shared" si="23"/>
        <v>0</v>
      </c>
    </row>
    <row r="292" spans="1:17" ht="15">
      <c r="A292" s="62">
        <f t="shared" si="20"/>
        <v>291</v>
      </c>
      <c r="B292" s="63" t="s">
        <v>9</v>
      </c>
      <c r="C292" s="14"/>
      <c r="D292" s="14"/>
      <c r="E292" s="15"/>
      <c r="F292" s="62" t="str">
        <f t="shared" si="24"/>
        <v/>
      </c>
      <c r="G292" s="62" t="str">
        <f t="shared" si="21"/>
        <v/>
      </c>
      <c r="H292" s="12" t="str">
        <f>IF(ISERROR(VLOOKUP(L292,'RefNo Measure List'!$B$2:$E$43,2,FALSE)),"",VLOOKUP(L292,'RefNo Measure List'!$B$2:$E$43,2,FALSE))</f>
        <v/>
      </c>
      <c r="I292" s="32" t="str">
        <f>IF(ISERROR(VLOOKUP(K292,'RefNo Measure List'!$A$2:$E$43,5,FALSE)),"",VLOOKUP(K292,'RefNo Measure List'!$A$2:$E$43,5,FALSE))</f>
        <v/>
      </c>
      <c r="J292" s="14"/>
      <c r="K292" s="14"/>
      <c r="L292" s="33" t="str">
        <f>IF(ISERROR(VLOOKUP(K292,'RefNo Measure List'!$A$1:$E$43,2,FALSE)),"",VLOOKUP(K292,'RefNo Measure List'!$A$1:$C$43,2,FALSE))</f>
        <v/>
      </c>
      <c r="M292" s="81"/>
      <c r="N292" s="82" t="e">
        <f>IF((B292)="State Low Income",M292*(VLOOKUP(L292,'RefNo Measure List'!$B$2:$J$43,9,FALSE)),"")</f>
        <v>#N/A</v>
      </c>
      <c r="O292" s="31"/>
      <c r="P292" s="64" t="b">
        <f t="shared" si="22"/>
        <v>0</v>
      </c>
      <c r="Q292" s="64" t="b">
        <f t="shared" si="23"/>
        <v>0</v>
      </c>
    </row>
    <row r="293" spans="1:17" ht="15">
      <c r="A293" s="62">
        <f t="shared" si="20"/>
        <v>292</v>
      </c>
      <c r="B293" s="63" t="s">
        <v>9</v>
      </c>
      <c r="C293" s="14"/>
      <c r="D293" s="14"/>
      <c r="E293" s="15"/>
      <c r="F293" s="62" t="str">
        <f t="shared" si="24"/>
        <v/>
      </c>
      <c r="G293" s="62" t="str">
        <f t="shared" si="21"/>
        <v/>
      </c>
      <c r="H293" s="12" t="str">
        <f>IF(ISERROR(VLOOKUP(L293,'RefNo Measure List'!$B$2:$E$43,2,FALSE)),"",VLOOKUP(L293,'RefNo Measure List'!$B$2:$E$43,2,FALSE))</f>
        <v/>
      </c>
      <c r="I293" s="32" t="str">
        <f>IF(ISERROR(VLOOKUP(K293,'RefNo Measure List'!$A$2:$E$43,5,FALSE)),"",VLOOKUP(K293,'RefNo Measure List'!$A$2:$E$43,5,FALSE))</f>
        <v/>
      </c>
      <c r="J293" s="14"/>
      <c r="K293" s="14"/>
      <c r="L293" s="33" t="str">
        <f>IF(ISERROR(VLOOKUP(K293,'RefNo Measure List'!$A$1:$E$43,2,FALSE)),"",VLOOKUP(K293,'RefNo Measure List'!$A$1:$C$43,2,FALSE))</f>
        <v/>
      </c>
      <c r="M293" s="81"/>
      <c r="N293" s="82" t="e">
        <f>IF((B293)="State Low Income",M293*(VLOOKUP(L293,'RefNo Measure List'!$B$2:$J$43,9,FALSE)),"")</f>
        <v>#N/A</v>
      </c>
      <c r="O293" s="31"/>
      <c r="P293" s="64" t="b">
        <f t="shared" si="22"/>
        <v>0</v>
      </c>
      <c r="Q293" s="64" t="b">
        <f t="shared" si="23"/>
        <v>0</v>
      </c>
    </row>
    <row r="294" spans="1:17" ht="15">
      <c r="A294" s="62">
        <f t="shared" si="20"/>
        <v>293</v>
      </c>
      <c r="B294" s="63" t="s">
        <v>9</v>
      </c>
      <c r="C294" s="14"/>
      <c r="D294" s="14"/>
      <c r="E294" s="15"/>
      <c r="F294" s="62" t="str">
        <f t="shared" si="24"/>
        <v/>
      </c>
      <c r="G294" s="62" t="str">
        <f t="shared" si="21"/>
        <v/>
      </c>
      <c r="H294" s="12" t="str">
        <f>IF(ISERROR(VLOOKUP(L294,'RefNo Measure List'!$B$2:$E$43,2,FALSE)),"",VLOOKUP(L294,'RefNo Measure List'!$B$2:$E$43,2,FALSE))</f>
        <v/>
      </c>
      <c r="I294" s="32" t="str">
        <f>IF(ISERROR(VLOOKUP(K294,'RefNo Measure List'!$A$2:$E$43,5,FALSE)),"",VLOOKUP(K294,'RefNo Measure List'!$A$2:$E$43,5,FALSE))</f>
        <v/>
      </c>
      <c r="J294" s="14"/>
      <c r="K294" s="14"/>
      <c r="L294" s="33" t="str">
        <f>IF(ISERROR(VLOOKUP(K294,'RefNo Measure List'!$A$1:$E$43,2,FALSE)),"",VLOOKUP(K294,'RefNo Measure List'!$A$1:$C$43,2,FALSE))</f>
        <v/>
      </c>
      <c r="M294" s="81"/>
      <c r="N294" s="82" t="e">
        <f>IF((B294)="State Low Income",M294*(VLOOKUP(L294,'RefNo Measure List'!$B$2:$J$43,9,FALSE)),"")</f>
        <v>#N/A</v>
      </c>
      <c r="O294" s="31"/>
      <c r="P294" s="64" t="b">
        <f t="shared" si="22"/>
        <v>0</v>
      </c>
      <c r="Q294" s="64" t="b">
        <f t="shared" si="23"/>
        <v>0</v>
      </c>
    </row>
    <row r="295" spans="1:17" ht="15">
      <c r="A295" s="62">
        <f t="shared" si="20"/>
        <v>294</v>
      </c>
      <c r="B295" s="63" t="s">
        <v>9</v>
      </c>
      <c r="C295" s="14"/>
      <c r="D295" s="14"/>
      <c r="E295" s="15"/>
      <c r="F295" s="62" t="str">
        <f t="shared" si="24"/>
        <v/>
      </c>
      <c r="G295" s="62" t="str">
        <f t="shared" si="21"/>
        <v/>
      </c>
      <c r="H295" s="12" t="str">
        <f>IF(ISERROR(VLOOKUP(L295,'RefNo Measure List'!$B$2:$E$43,2,FALSE)),"",VLOOKUP(L295,'RefNo Measure List'!$B$2:$E$43,2,FALSE))</f>
        <v/>
      </c>
      <c r="I295" s="32" t="str">
        <f>IF(ISERROR(VLOOKUP(K295,'RefNo Measure List'!$A$2:$E$43,5,FALSE)),"",VLOOKUP(K295,'RefNo Measure List'!$A$2:$E$43,5,FALSE))</f>
        <v/>
      </c>
      <c r="J295" s="14"/>
      <c r="K295" s="14"/>
      <c r="L295" s="33" t="str">
        <f>IF(ISERROR(VLOOKUP(K295,'RefNo Measure List'!$A$1:$E$43,2,FALSE)),"",VLOOKUP(K295,'RefNo Measure List'!$A$1:$C$43,2,FALSE))</f>
        <v/>
      </c>
      <c r="M295" s="81"/>
      <c r="N295" s="82" t="e">
        <f>IF((B295)="State Low Income",M295*(VLOOKUP(L295,'RefNo Measure List'!$B$2:$J$43,9,FALSE)),"")</f>
        <v>#N/A</v>
      </c>
      <c r="O295" s="31"/>
      <c r="P295" s="64" t="b">
        <f t="shared" si="22"/>
        <v>0</v>
      </c>
      <c r="Q295" s="64" t="b">
        <f t="shared" si="23"/>
        <v>0</v>
      </c>
    </row>
    <row r="296" spans="1:17" ht="15">
      <c r="A296" s="62">
        <f t="shared" si="20"/>
        <v>295</v>
      </c>
      <c r="B296" s="63" t="s">
        <v>9</v>
      </c>
      <c r="C296" s="14"/>
      <c r="D296" s="14"/>
      <c r="E296" s="15"/>
      <c r="F296" s="62" t="str">
        <f t="shared" si="24"/>
        <v/>
      </c>
      <c r="G296" s="62" t="str">
        <f t="shared" si="21"/>
        <v/>
      </c>
      <c r="H296" s="12" t="str">
        <f>IF(ISERROR(VLOOKUP(L296,'RefNo Measure List'!$B$2:$E$43,2,FALSE)),"",VLOOKUP(L296,'RefNo Measure List'!$B$2:$E$43,2,FALSE))</f>
        <v/>
      </c>
      <c r="I296" s="32" t="str">
        <f>IF(ISERROR(VLOOKUP(K296,'RefNo Measure List'!$A$2:$E$43,5,FALSE)),"",VLOOKUP(K296,'RefNo Measure List'!$A$2:$E$43,5,FALSE))</f>
        <v/>
      </c>
      <c r="J296" s="14"/>
      <c r="K296" s="14"/>
      <c r="L296" s="33" t="str">
        <f>IF(ISERROR(VLOOKUP(K296,'RefNo Measure List'!$A$1:$E$43,2,FALSE)),"",VLOOKUP(K296,'RefNo Measure List'!$A$1:$C$43,2,FALSE))</f>
        <v/>
      </c>
      <c r="M296" s="81"/>
      <c r="N296" s="82" t="e">
        <f>IF((B296)="State Low Income",M296*(VLOOKUP(L296,'RefNo Measure List'!$B$2:$J$43,9,FALSE)),"")</f>
        <v>#N/A</v>
      </c>
      <c r="O296" s="31"/>
      <c r="P296" s="64" t="b">
        <f t="shared" si="22"/>
        <v>0</v>
      </c>
      <c r="Q296" s="64" t="b">
        <f t="shared" si="23"/>
        <v>0</v>
      </c>
    </row>
    <row r="297" spans="1:17" ht="15">
      <c r="A297" s="62">
        <f t="shared" si="20"/>
        <v>296</v>
      </c>
      <c r="B297" s="63" t="s">
        <v>9</v>
      </c>
      <c r="C297" s="14"/>
      <c r="D297" s="14"/>
      <c r="E297" s="15"/>
      <c r="F297" s="62" t="str">
        <f t="shared" si="24"/>
        <v/>
      </c>
      <c r="G297" s="62" t="str">
        <f t="shared" si="21"/>
        <v/>
      </c>
      <c r="H297" s="12" t="str">
        <f>IF(ISERROR(VLOOKUP(L297,'RefNo Measure List'!$B$2:$E$43,2,FALSE)),"",VLOOKUP(L297,'RefNo Measure List'!$B$2:$E$43,2,FALSE))</f>
        <v/>
      </c>
      <c r="I297" s="32" t="str">
        <f>IF(ISERROR(VLOOKUP(K297,'RefNo Measure List'!$A$2:$E$43,5,FALSE)),"",VLOOKUP(K297,'RefNo Measure List'!$A$2:$E$43,5,FALSE))</f>
        <v/>
      </c>
      <c r="J297" s="14"/>
      <c r="K297" s="14"/>
      <c r="L297" s="33" t="str">
        <f>IF(ISERROR(VLOOKUP(K297,'RefNo Measure List'!$A$1:$E$43,2,FALSE)),"",VLOOKUP(K297,'RefNo Measure List'!$A$1:$C$43,2,FALSE))</f>
        <v/>
      </c>
      <c r="M297" s="81"/>
      <c r="N297" s="82" t="e">
        <f>IF((B297)="State Low Income",M297*(VLOOKUP(L297,'RefNo Measure List'!$B$2:$J$43,9,FALSE)),"")</f>
        <v>#N/A</v>
      </c>
      <c r="O297" s="31"/>
      <c r="P297" s="64" t="b">
        <f t="shared" si="22"/>
        <v>0</v>
      </c>
      <c r="Q297" s="64" t="b">
        <f t="shared" si="23"/>
        <v>0</v>
      </c>
    </row>
    <row r="298" spans="1:17" ht="15">
      <c r="A298" s="62">
        <f t="shared" si="20"/>
        <v>297</v>
      </c>
      <c r="B298" s="63" t="s">
        <v>9</v>
      </c>
      <c r="C298" s="14"/>
      <c r="D298" s="14"/>
      <c r="E298" s="15"/>
      <c r="F298" s="62" t="str">
        <f t="shared" si="24"/>
        <v/>
      </c>
      <c r="G298" s="62" t="str">
        <f t="shared" si="21"/>
        <v/>
      </c>
      <c r="H298" s="12" t="str">
        <f>IF(ISERROR(VLOOKUP(L298,'RefNo Measure List'!$B$2:$E$43,2,FALSE)),"",VLOOKUP(L298,'RefNo Measure List'!$B$2:$E$43,2,FALSE))</f>
        <v/>
      </c>
      <c r="I298" s="32" t="str">
        <f>IF(ISERROR(VLOOKUP(K298,'RefNo Measure List'!$A$2:$E$43,5,FALSE)),"",VLOOKUP(K298,'RefNo Measure List'!$A$2:$E$43,5,FALSE))</f>
        <v/>
      </c>
      <c r="J298" s="14"/>
      <c r="K298" s="14"/>
      <c r="L298" s="33" t="str">
        <f>IF(ISERROR(VLOOKUP(K298,'RefNo Measure List'!$A$1:$E$43,2,FALSE)),"",VLOOKUP(K298,'RefNo Measure List'!$A$1:$C$43,2,FALSE))</f>
        <v/>
      </c>
      <c r="M298" s="81"/>
      <c r="N298" s="82" t="e">
        <f>IF((B298)="State Low Income",M298*(VLOOKUP(L298,'RefNo Measure List'!$B$2:$J$43,9,FALSE)),"")</f>
        <v>#N/A</v>
      </c>
      <c r="O298" s="31"/>
      <c r="P298" s="64" t="b">
        <f t="shared" si="22"/>
        <v>0</v>
      </c>
      <c r="Q298" s="64" t="b">
        <f t="shared" si="23"/>
        <v>0</v>
      </c>
    </row>
    <row r="299" spans="1:17" ht="15">
      <c r="A299" s="62">
        <f t="shared" si="20"/>
        <v>298</v>
      </c>
      <c r="B299" s="63" t="s">
        <v>9</v>
      </c>
      <c r="C299" s="14"/>
      <c r="D299" s="14"/>
      <c r="E299" s="15"/>
      <c r="F299" s="62" t="str">
        <f t="shared" si="24"/>
        <v/>
      </c>
      <c r="G299" s="62" t="str">
        <f t="shared" si="21"/>
        <v/>
      </c>
      <c r="H299" s="12" t="str">
        <f>IF(ISERROR(VLOOKUP(L299,'RefNo Measure List'!$B$2:$E$43,2,FALSE)),"",VLOOKUP(L299,'RefNo Measure List'!$B$2:$E$43,2,FALSE))</f>
        <v/>
      </c>
      <c r="I299" s="32" t="str">
        <f>IF(ISERROR(VLOOKUP(K299,'RefNo Measure List'!$A$2:$E$43,5,FALSE)),"",VLOOKUP(K299,'RefNo Measure List'!$A$2:$E$43,5,FALSE))</f>
        <v/>
      </c>
      <c r="J299" s="14"/>
      <c r="K299" s="14"/>
      <c r="L299" s="33" t="str">
        <f>IF(ISERROR(VLOOKUP(K299,'RefNo Measure List'!$A$1:$E$43,2,FALSE)),"",VLOOKUP(K299,'RefNo Measure List'!$A$1:$C$43,2,FALSE))</f>
        <v/>
      </c>
      <c r="M299" s="81"/>
      <c r="N299" s="82" t="e">
        <f>IF((B299)="State Low Income",M299*(VLOOKUP(L299,'RefNo Measure List'!$B$2:$J$43,9,FALSE)),"")</f>
        <v>#N/A</v>
      </c>
      <c r="O299" s="31"/>
      <c r="P299" s="64" t="b">
        <f t="shared" si="22"/>
        <v>0</v>
      </c>
      <c r="Q299" s="64" t="b">
        <f t="shared" si="23"/>
        <v>0</v>
      </c>
    </row>
    <row r="300" spans="1:17" ht="15">
      <c r="A300" s="62">
        <f t="shared" si="20"/>
        <v>299</v>
      </c>
      <c r="B300" s="63" t="s">
        <v>9</v>
      </c>
      <c r="C300" s="14"/>
      <c r="D300" s="14"/>
      <c r="E300" s="15"/>
      <c r="F300" s="62" t="str">
        <f t="shared" si="24"/>
        <v/>
      </c>
      <c r="G300" s="62" t="str">
        <f t="shared" si="21"/>
        <v/>
      </c>
      <c r="H300" s="12" t="str">
        <f>IF(ISERROR(VLOOKUP(L300,'RefNo Measure List'!$B$2:$E$43,2,FALSE)),"",VLOOKUP(L300,'RefNo Measure List'!$B$2:$E$43,2,FALSE))</f>
        <v/>
      </c>
      <c r="I300" s="32" t="str">
        <f>IF(ISERROR(VLOOKUP(K300,'RefNo Measure List'!$A$2:$E$43,5,FALSE)),"",VLOOKUP(K300,'RefNo Measure List'!$A$2:$E$43,5,FALSE))</f>
        <v/>
      </c>
      <c r="J300" s="14"/>
      <c r="K300" s="14"/>
      <c r="L300" s="33" t="str">
        <f>IF(ISERROR(VLOOKUP(K300,'RefNo Measure List'!$A$1:$E$43,2,FALSE)),"",VLOOKUP(K300,'RefNo Measure List'!$A$1:$C$43,2,FALSE))</f>
        <v/>
      </c>
      <c r="M300" s="81"/>
      <c r="N300" s="82" t="e">
        <f>IF((B300)="State Low Income",M300*(VLOOKUP(L300,'RefNo Measure List'!$B$2:$J$43,9,FALSE)),"")</f>
        <v>#N/A</v>
      </c>
      <c r="O300" s="31"/>
      <c r="P300" s="64" t="b">
        <f t="shared" si="22"/>
        <v>0</v>
      </c>
      <c r="Q300" s="64" t="b">
        <f t="shared" si="23"/>
        <v>0</v>
      </c>
    </row>
    <row r="301" spans="1:17" ht="15">
      <c r="A301" s="62">
        <f aca="true" t="shared" si="25" ref="A301">IF(B301&lt;&gt;"",ROW(B300),"")</f>
        <v>300</v>
      </c>
      <c r="B301" s="63" t="s">
        <v>9</v>
      </c>
      <c r="C301" s="14"/>
      <c r="D301" s="14"/>
      <c r="E301" s="15"/>
      <c r="F301" s="62" t="str">
        <f aca="true" t="shared" si="26" ref="F301">IF(E301=FALSE,"",IF(MONTH(E301)=10,"Q1",IF(MONTH(E301)=11,"Q1",IF(MONTH(E301)=12,"Q1",IF(MONTH(E301)=1,"Q2",IF(MONTH(E301)=2,"Q2",IF(MONTH(E301)=3,"Q2",IF(MONTH(E301)=4,"Q3",IF(MONTH(E301)=5,"Q3",IF(MONTH(E301)=6,"Q3",IF(MONTH(E301)=7,"Q4",IF(MONTH(E301)=8,"Q4",IF(MONTH(E301)=9,"Q4","error")))))))))))))</f>
        <v/>
      </c>
      <c r="G301" s="62" t="str">
        <f aca="true" t="shared" si="27" ref="G301">IF(YEAR(E301)&gt;1980,IF(MONTH(E301)&gt;9,YEAR(E301)+1,YEAR(E301)),"")</f>
        <v/>
      </c>
      <c r="H301" s="12" t="str">
        <f>IF(ISERROR(VLOOKUP(L301,'RefNo Measure List'!$B$2:$E$43,2,FALSE)),"",VLOOKUP(L301,'RefNo Measure List'!$B$2:$E$43,2,FALSE))</f>
        <v/>
      </c>
      <c r="I301" s="32" t="str">
        <f>IF(ISERROR(VLOOKUP(K301,'RefNo Measure List'!$A$2:$E$43,5,FALSE)),"",VLOOKUP(K301,'RefNo Measure List'!$A$2:$E$43,5,FALSE))</f>
        <v/>
      </c>
      <c r="J301" s="14"/>
      <c r="K301" s="14"/>
      <c r="L301" s="33" t="str">
        <f>IF(ISERROR(VLOOKUP(K301,'RefNo Measure List'!$A$1:$E$43,2,FALSE)),"",VLOOKUP(K301,'RefNo Measure List'!$A$1:$C$43,2,FALSE))</f>
        <v/>
      </c>
      <c r="M301" s="81"/>
      <c r="N301" s="82" t="e">
        <f>IF((B301)="State Low Income",M301*(VLOOKUP(L301,'RefNo Measure List'!$B$2:$J$43,9,FALSE)),"")</f>
        <v>#N/A</v>
      </c>
      <c r="O301" s="31"/>
      <c r="P301" s="64" t="b">
        <f aca="true" t="shared" si="28" ref="P301">IF(C301&lt;&gt;"",(CONCATENATE("Low-Income Savings Upload"," ",F301," ",G301)))</f>
        <v>0</v>
      </c>
      <c r="Q301" s="64" t="b">
        <f aca="true" t="shared" si="29" ref="Q301">IF(C301&lt;&gt;"",(CONCATENATE(C301," ","LIEE Grant"," ",D301)))</f>
        <v>0</v>
      </c>
    </row>
    <row r="302" spans="3:5" ht="15">
      <c r="C302" s="18"/>
      <c r="D302" s="18"/>
      <c r="E302" s="19"/>
    </row>
    <row r="303" spans="3:5" ht="15">
      <c r="C303" s="18"/>
      <c r="D303" s="18"/>
      <c r="E303" s="19"/>
    </row>
    <row r="304" spans="3:5" ht="15">
      <c r="C304" s="18"/>
      <c r="D304" s="18"/>
      <c r="E304" s="19"/>
    </row>
    <row r="305" spans="3:5" ht="15">
      <c r="C305" s="18"/>
      <c r="D305" s="18"/>
      <c r="E305" s="19"/>
    </row>
    <row r="306" spans="3:5" ht="15">
      <c r="C306" s="18"/>
      <c r="D306" s="18"/>
      <c r="E306" s="19"/>
    </row>
    <row r="307" spans="3:5" ht="15">
      <c r="C307" s="18"/>
      <c r="D307" s="18"/>
      <c r="E307" s="19"/>
    </row>
    <row r="308" spans="3:5" ht="15">
      <c r="C308" s="18"/>
      <c r="D308" s="18"/>
      <c r="E308" s="19"/>
    </row>
    <row r="309" spans="3:5" ht="15">
      <c r="C309" s="18"/>
      <c r="D309" s="18"/>
      <c r="E309" s="19"/>
    </row>
    <row r="310" spans="3:5" ht="15">
      <c r="C310" s="18"/>
      <c r="D310" s="18"/>
      <c r="E310" s="19"/>
    </row>
    <row r="311" spans="3:5" ht="15">
      <c r="C311" s="18"/>
      <c r="D311" s="18"/>
      <c r="E311" s="19"/>
    </row>
    <row r="312" spans="3:5" ht="15">
      <c r="C312" s="18"/>
      <c r="D312" s="18"/>
      <c r="E312" s="19"/>
    </row>
    <row r="313" spans="3:5" ht="15">
      <c r="C313" s="18"/>
      <c r="D313" s="18"/>
      <c r="E313" s="19"/>
    </row>
    <row r="314" spans="3:5" ht="15">
      <c r="C314" s="18"/>
      <c r="D314" s="18"/>
      <c r="E314" s="19"/>
    </row>
    <row r="315" spans="3:5" ht="15">
      <c r="C315" s="18"/>
      <c r="D315" s="18"/>
      <c r="E315" s="19"/>
    </row>
    <row r="316" spans="3:5" ht="15">
      <c r="C316" s="18"/>
      <c r="D316" s="18"/>
      <c r="E316" s="19"/>
    </row>
    <row r="317" spans="3:5" ht="15">
      <c r="C317" s="18"/>
      <c r="D317" s="18"/>
      <c r="E317" s="19"/>
    </row>
  </sheetData>
  <sheetProtection formatCells="0" formatColumns="0" formatRows="0" insertColumns="0" sort="0" pivotTables="0"/>
  <dataValidations count="5">
    <dataValidation errorStyle="warning" allowBlank="1" showInputMessage="1" showErrorMessage="1" errorTitle="RefNo does not exist" sqref="L2:L308"/>
    <dataValidation type="list" allowBlank="1" showInputMessage="1" sqref="D2:D301">
      <formula1>INDIRECT(C2)</formula1>
    </dataValidation>
    <dataValidation type="list" allowBlank="1" showInputMessage="1" showErrorMessage="1" sqref="K2:K301">
      <formula1>INDIRECT(J2)</formula1>
    </dataValidation>
    <dataValidation type="list" allowBlank="1" showInputMessage="1" showErrorMessage="1" sqref="J2:J301">
      <formula1>'Projects by Category'!$A$2:$A$8</formula1>
    </dataValidation>
    <dataValidation type="list" allowBlank="1" showInputMessage="1" sqref="C2:C301">
      <formula1>'Utility List'!$A$2:$A$5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 topLeftCell="A1">
      <pane xSplit="2" ySplit="1" topLeftCell="F2" activePane="bottomRight" state="frozen"/>
      <selection pane="topRight" activeCell="B1" sqref="B1"/>
      <selection pane="bottomLeft" activeCell="A2" sqref="A2"/>
      <selection pane="bottomRight" activeCell="H42" sqref="H42"/>
    </sheetView>
  </sheetViews>
  <sheetFormatPr defaultColWidth="9.140625" defaultRowHeight="15"/>
  <cols>
    <col min="1" max="1" width="48.28125" style="0" customWidth="1"/>
    <col min="2" max="2" width="12.28125" style="0" customWidth="1"/>
    <col min="3" max="3" width="16.7109375" style="0" customWidth="1"/>
    <col min="4" max="4" width="15.7109375" style="0" customWidth="1"/>
    <col min="5" max="5" width="12.57421875" style="0" customWidth="1"/>
    <col min="6" max="6" width="18.7109375" style="0" customWidth="1"/>
    <col min="7" max="7" width="48.57421875" style="0" customWidth="1"/>
    <col min="8" max="8" width="21.57421875" style="0" customWidth="1"/>
    <col min="9" max="9" width="12.140625" style="0" customWidth="1"/>
    <col min="10" max="10" width="9.421875" style="0" customWidth="1"/>
  </cols>
  <sheetData>
    <row r="1" spans="1:10" ht="43.2">
      <c r="A1" s="34" t="s">
        <v>2</v>
      </c>
      <c r="B1" s="34" t="s">
        <v>0</v>
      </c>
      <c r="C1" s="34" t="s">
        <v>3</v>
      </c>
      <c r="D1" s="34" t="s">
        <v>4</v>
      </c>
      <c r="E1" s="34" t="s">
        <v>1</v>
      </c>
      <c r="F1" s="34" t="s">
        <v>5</v>
      </c>
      <c r="G1" s="34" t="s">
        <v>6</v>
      </c>
      <c r="H1" s="34" t="s">
        <v>238</v>
      </c>
      <c r="I1" s="34" t="s">
        <v>7</v>
      </c>
      <c r="J1" s="34" t="s">
        <v>8</v>
      </c>
    </row>
    <row r="2" spans="1:10" s="35" customFormat="1" ht="14.25" customHeight="1">
      <c r="A2" s="42" t="s">
        <v>12</v>
      </c>
      <c r="B2" s="43" t="s">
        <v>37</v>
      </c>
      <c r="C2" s="44" t="s">
        <v>9</v>
      </c>
      <c r="D2" s="44" t="s">
        <v>10</v>
      </c>
      <c r="E2" s="44" t="s">
        <v>11</v>
      </c>
      <c r="F2" s="44" t="s">
        <v>57</v>
      </c>
      <c r="G2" s="45" t="s">
        <v>12</v>
      </c>
      <c r="H2" s="45" t="s">
        <v>239</v>
      </c>
      <c r="I2" s="44">
        <v>0</v>
      </c>
      <c r="J2" s="46">
        <v>3228</v>
      </c>
    </row>
    <row r="3" spans="1:10" s="35" customFormat="1" ht="14.25" customHeight="1">
      <c r="A3" s="47" t="s">
        <v>13</v>
      </c>
      <c r="B3" s="48" t="s">
        <v>38</v>
      </c>
      <c r="C3" s="49" t="s">
        <v>9</v>
      </c>
      <c r="D3" s="49" t="s">
        <v>10</v>
      </c>
      <c r="E3" s="49" t="s">
        <v>11</v>
      </c>
      <c r="F3" s="49" t="s">
        <v>57</v>
      </c>
      <c r="G3" s="50" t="s">
        <v>13</v>
      </c>
      <c r="H3" s="45" t="s">
        <v>239</v>
      </c>
      <c r="I3" s="49">
        <v>0</v>
      </c>
      <c r="J3" s="51">
        <v>3228</v>
      </c>
    </row>
    <row r="4" spans="1:10" s="35" customFormat="1" ht="14.25" customHeight="1">
      <c r="A4" s="47" t="s">
        <v>14</v>
      </c>
      <c r="B4" s="48" t="s">
        <v>39</v>
      </c>
      <c r="C4" s="49" t="s">
        <v>9</v>
      </c>
      <c r="D4" s="49" t="s">
        <v>10</v>
      </c>
      <c r="E4" s="49" t="s">
        <v>11</v>
      </c>
      <c r="F4" s="49" t="s">
        <v>57</v>
      </c>
      <c r="G4" s="50" t="s">
        <v>14</v>
      </c>
      <c r="H4" s="45" t="s">
        <v>239</v>
      </c>
      <c r="I4" s="49">
        <v>0</v>
      </c>
      <c r="J4" s="51">
        <v>2000</v>
      </c>
    </row>
    <row r="5" spans="1:10" s="35" customFormat="1" ht="14.25" customHeight="1">
      <c r="A5" s="52" t="s">
        <v>15</v>
      </c>
      <c r="B5" s="53" t="s">
        <v>40</v>
      </c>
      <c r="C5" s="54" t="s">
        <v>9</v>
      </c>
      <c r="D5" s="54" t="s">
        <v>10</v>
      </c>
      <c r="E5" s="54" t="s">
        <v>11</v>
      </c>
      <c r="F5" s="54" t="s">
        <v>57</v>
      </c>
      <c r="G5" s="55" t="s">
        <v>15</v>
      </c>
      <c r="H5" s="45" t="s">
        <v>239</v>
      </c>
      <c r="I5" s="54">
        <v>0</v>
      </c>
      <c r="J5" s="56">
        <v>3228</v>
      </c>
    </row>
    <row r="6" spans="1:10" s="35" customFormat="1" ht="14.25" customHeight="1">
      <c r="A6" s="52" t="s">
        <v>16</v>
      </c>
      <c r="B6" s="53" t="s">
        <v>41</v>
      </c>
      <c r="C6" s="54" t="s">
        <v>9</v>
      </c>
      <c r="D6" s="54" t="s">
        <v>10</v>
      </c>
      <c r="E6" s="54" t="s">
        <v>11</v>
      </c>
      <c r="F6" s="54" t="s">
        <v>57</v>
      </c>
      <c r="G6" s="55" t="s">
        <v>16</v>
      </c>
      <c r="H6" s="45" t="s">
        <v>239</v>
      </c>
      <c r="I6" s="54">
        <v>0</v>
      </c>
      <c r="J6" s="56">
        <v>3228</v>
      </c>
    </row>
    <row r="7" spans="1:10" s="35" customFormat="1" ht="14.25" customHeight="1">
      <c r="A7" s="52" t="s">
        <v>17</v>
      </c>
      <c r="B7" s="53" t="s">
        <v>42</v>
      </c>
      <c r="C7" s="54" t="s">
        <v>9</v>
      </c>
      <c r="D7" s="54" t="s">
        <v>10</v>
      </c>
      <c r="E7" s="54" t="s">
        <v>11</v>
      </c>
      <c r="F7" s="54" t="s">
        <v>57</v>
      </c>
      <c r="G7" s="55" t="s">
        <v>17</v>
      </c>
      <c r="H7" s="45" t="s">
        <v>239</v>
      </c>
      <c r="I7" s="54">
        <v>0</v>
      </c>
      <c r="J7" s="56">
        <v>2000</v>
      </c>
    </row>
    <row r="8" spans="1:10" s="35" customFormat="1" ht="14.25" customHeight="1">
      <c r="A8" s="52" t="s">
        <v>21</v>
      </c>
      <c r="B8" s="53" t="s">
        <v>43</v>
      </c>
      <c r="C8" s="54" t="s">
        <v>9</v>
      </c>
      <c r="D8" s="54" t="s">
        <v>10</v>
      </c>
      <c r="E8" s="54" t="s">
        <v>11</v>
      </c>
      <c r="F8" s="54" t="s">
        <v>57</v>
      </c>
      <c r="G8" s="55" t="s">
        <v>21</v>
      </c>
      <c r="H8" s="55" t="s">
        <v>240</v>
      </c>
      <c r="I8" s="54">
        <v>0</v>
      </c>
      <c r="J8" s="56">
        <v>43</v>
      </c>
    </row>
    <row r="9" spans="1:10" s="35" customFormat="1" ht="14.25" customHeight="1">
      <c r="A9" s="52" t="s">
        <v>22</v>
      </c>
      <c r="B9" s="53" t="s">
        <v>44</v>
      </c>
      <c r="C9" s="54" t="s">
        <v>9</v>
      </c>
      <c r="D9" s="54" t="s">
        <v>10</v>
      </c>
      <c r="E9" s="54" t="s">
        <v>11</v>
      </c>
      <c r="F9" s="54" t="s">
        <v>57</v>
      </c>
      <c r="G9" s="55" t="s">
        <v>22</v>
      </c>
      <c r="H9" s="55" t="s">
        <v>240</v>
      </c>
      <c r="I9" s="54">
        <v>0</v>
      </c>
      <c r="J9" s="56">
        <v>43</v>
      </c>
    </row>
    <row r="10" spans="1:10" s="35" customFormat="1" ht="14.25" customHeight="1">
      <c r="A10" s="52" t="s">
        <v>59</v>
      </c>
      <c r="B10" s="53" t="s">
        <v>45</v>
      </c>
      <c r="C10" s="54" t="s">
        <v>9</v>
      </c>
      <c r="D10" s="54" t="s">
        <v>10</v>
      </c>
      <c r="E10" s="54" t="s">
        <v>11</v>
      </c>
      <c r="F10" s="54" t="s">
        <v>57</v>
      </c>
      <c r="G10" s="55" t="s">
        <v>59</v>
      </c>
      <c r="H10" s="55" t="s">
        <v>241</v>
      </c>
      <c r="I10" s="54">
        <v>0</v>
      </c>
      <c r="J10" s="56">
        <v>600</v>
      </c>
    </row>
    <row r="11" spans="1:10" s="35" customFormat="1" ht="14.25" customHeight="1">
      <c r="A11" s="52" t="s">
        <v>60</v>
      </c>
      <c r="B11" s="53" t="s">
        <v>46</v>
      </c>
      <c r="C11" s="54" t="s">
        <v>9</v>
      </c>
      <c r="D11" s="54" t="s">
        <v>10</v>
      </c>
      <c r="E11" s="54" t="s">
        <v>11</v>
      </c>
      <c r="F11" s="54" t="s">
        <v>57</v>
      </c>
      <c r="G11" s="55" t="s">
        <v>60</v>
      </c>
      <c r="H11" s="55" t="s">
        <v>241</v>
      </c>
      <c r="I11" s="54">
        <v>0</v>
      </c>
      <c r="J11" s="56">
        <v>600</v>
      </c>
    </row>
    <row r="12" spans="1:10" s="35" customFormat="1" ht="14.25" customHeight="1">
      <c r="A12" s="52" t="s">
        <v>64</v>
      </c>
      <c r="B12" s="53" t="s">
        <v>47</v>
      </c>
      <c r="C12" s="54" t="s">
        <v>9</v>
      </c>
      <c r="D12" s="54" t="s">
        <v>10</v>
      </c>
      <c r="E12" s="54" t="s">
        <v>11</v>
      </c>
      <c r="F12" s="54" t="s">
        <v>57</v>
      </c>
      <c r="G12" s="55" t="s">
        <v>64</v>
      </c>
      <c r="H12" s="55" t="s">
        <v>241</v>
      </c>
      <c r="I12" s="54">
        <v>0</v>
      </c>
      <c r="J12" s="56">
        <v>134.994138055006</v>
      </c>
    </row>
    <row r="13" spans="1:10" s="36" customFormat="1" ht="15">
      <c r="A13" s="52" t="s">
        <v>65</v>
      </c>
      <c r="B13" s="53" t="s">
        <v>48</v>
      </c>
      <c r="C13" s="54" t="s">
        <v>9</v>
      </c>
      <c r="D13" s="54" t="s">
        <v>10</v>
      </c>
      <c r="E13" s="54" t="s">
        <v>11</v>
      </c>
      <c r="F13" s="54" t="s">
        <v>57</v>
      </c>
      <c r="G13" s="55" t="s">
        <v>65</v>
      </c>
      <c r="H13" s="55" t="s">
        <v>241</v>
      </c>
      <c r="I13" s="54">
        <v>0</v>
      </c>
      <c r="J13" s="56">
        <v>134.994138055006</v>
      </c>
    </row>
    <row r="14" spans="1:10" s="36" customFormat="1" ht="15">
      <c r="A14" s="52" t="s">
        <v>61</v>
      </c>
      <c r="B14" s="53" t="s">
        <v>49</v>
      </c>
      <c r="C14" s="54" t="s">
        <v>9</v>
      </c>
      <c r="D14" s="54" t="s">
        <v>10</v>
      </c>
      <c r="E14" s="54" t="s">
        <v>11</v>
      </c>
      <c r="F14" s="54" t="s">
        <v>57</v>
      </c>
      <c r="G14" s="55" t="s">
        <v>61</v>
      </c>
      <c r="H14" s="68" t="s">
        <v>245</v>
      </c>
      <c r="I14" s="54">
        <v>0</v>
      </c>
      <c r="J14" s="56">
        <v>134.994138055006</v>
      </c>
    </row>
    <row r="15" spans="1:10" s="36" customFormat="1" ht="15">
      <c r="A15" s="52" t="s">
        <v>62</v>
      </c>
      <c r="B15" s="53" t="s">
        <v>50</v>
      </c>
      <c r="C15" s="54" t="s">
        <v>9</v>
      </c>
      <c r="D15" s="54" t="s">
        <v>10</v>
      </c>
      <c r="E15" s="54" t="s">
        <v>11</v>
      </c>
      <c r="F15" s="54" t="s">
        <v>57</v>
      </c>
      <c r="G15" s="55" t="s">
        <v>62</v>
      </c>
      <c r="H15" s="68" t="s">
        <v>245</v>
      </c>
      <c r="I15" s="54">
        <v>0</v>
      </c>
      <c r="J15" s="56">
        <v>2226</v>
      </c>
    </row>
    <row r="16" spans="1:10" s="36" customFormat="1" ht="15">
      <c r="A16" s="52" t="s">
        <v>63</v>
      </c>
      <c r="B16" s="53" t="s">
        <v>51</v>
      </c>
      <c r="C16" s="54" t="s">
        <v>9</v>
      </c>
      <c r="D16" s="54" t="s">
        <v>10</v>
      </c>
      <c r="E16" s="54" t="s">
        <v>11</v>
      </c>
      <c r="F16" s="54" t="s">
        <v>57</v>
      </c>
      <c r="G16" s="55" t="s">
        <v>63</v>
      </c>
      <c r="H16" s="68" t="s">
        <v>245</v>
      </c>
      <c r="I16" s="54">
        <v>0</v>
      </c>
      <c r="J16" s="56">
        <v>2226</v>
      </c>
    </row>
    <row r="17" spans="1:10" s="36" customFormat="1" ht="15">
      <c r="A17" s="52" t="s">
        <v>18</v>
      </c>
      <c r="B17" s="53" t="s">
        <v>52</v>
      </c>
      <c r="C17" s="54" t="s">
        <v>9</v>
      </c>
      <c r="D17" s="54" t="s">
        <v>10</v>
      </c>
      <c r="E17" s="54" t="s">
        <v>11</v>
      </c>
      <c r="F17" s="54" t="s">
        <v>57</v>
      </c>
      <c r="G17" s="55" t="s">
        <v>18</v>
      </c>
      <c r="H17" s="68" t="s">
        <v>245</v>
      </c>
      <c r="I17" s="54">
        <v>0</v>
      </c>
      <c r="J17" s="56">
        <v>2226</v>
      </c>
    </row>
    <row r="18" spans="1:10" s="36" customFormat="1" ht="15">
      <c r="A18" s="52" t="s">
        <v>19</v>
      </c>
      <c r="B18" s="53" t="s">
        <v>53</v>
      </c>
      <c r="C18" s="54" t="s">
        <v>9</v>
      </c>
      <c r="D18" s="54" t="s">
        <v>10</v>
      </c>
      <c r="E18" s="54" t="s">
        <v>11</v>
      </c>
      <c r="F18" s="54" t="s">
        <v>57</v>
      </c>
      <c r="G18" s="55" t="s">
        <v>19</v>
      </c>
      <c r="H18" s="45" t="s">
        <v>245</v>
      </c>
      <c r="I18" s="54">
        <v>0</v>
      </c>
      <c r="J18" s="56">
        <v>2226</v>
      </c>
    </row>
    <row r="19" spans="1:10" s="36" customFormat="1" ht="15">
      <c r="A19" s="52" t="s">
        <v>20</v>
      </c>
      <c r="B19" s="53" t="s">
        <v>54</v>
      </c>
      <c r="C19" s="54" t="s">
        <v>9</v>
      </c>
      <c r="D19" s="54" t="s">
        <v>10</v>
      </c>
      <c r="E19" s="54" t="s">
        <v>11</v>
      </c>
      <c r="F19" s="54" t="s">
        <v>57</v>
      </c>
      <c r="G19" s="55" t="s">
        <v>20</v>
      </c>
      <c r="H19" s="45" t="s">
        <v>245</v>
      </c>
      <c r="I19" s="54">
        <v>0</v>
      </c>
      <c r="J19" s="56">
        <v>2226</v>
      </c>
    </row>
    <row r="20" spans="1:10" s="36" customFormat="1" ht="15">
      <c r="A20" s="52" t="s">
        <v>23</v>
      </c>
      <c r="B20" s="53" t="s">
        <v>55</v>
      </c>
      <c r="C20" s="54" t="s">
        <v>9</v>
      </c>
      <c r="D20" s="54" t="s">
        <v>10</v>
      </c>
      <c r="E20" s="54" t="s">
        <v>11</v>
      </c>
      <c r="F20" s="54" t="s">
        <v>57</v>
      </c>
      <c r="G20" s="55" t="s">
        <v>23</v>
      </c>
      <c r="H20" s="45" t="s">
        <v>242</v>
      </c>
      <c r="I20" s="54">
        <v>0</v>
      </c>
      <c r="J20" s="56">
        <v>2226</v>
      </c>
    </row>
    <row r="21" spans="1:10" s="36" customFormat="1" ht="15">
      <c r="A21" s="52" t="s">
        <v>24</v>
      </c>
      <c r="B21" s="53" t="s">
        <v>56</v>
      </c>
      <c r="C21" s="54" t="s">
        <v>9</v>
      </c>
      <c r="D21" s="54" t="s">
        <v>10</v>
      </c>
      <c r="E21" s="54" t="s">
        <v>11</v>
      </c>
      <c r="F21" s="54" t="s">
        <v>57</v>
      </c>
      <c r="G21" s="55" t="s">
        <v>24</v>
      </c>
      <c r="H21" s="45" t="s">
        <v>242</v>
      </c>
      <c r="I21" s="54">
        <v>0</v>
      </c>
      <c r="J21" s="56">
        <v>2226</v>
      </c>
    </row>
    <row r="22" spans="1:10" s="36" customFormat="1" ht="15">
      <c r="A22" s="37" t="s">
        <v>197</v>
      </c>
      <c r="B22" s="38" t="s">
        <v>219</v>
      </c>
      <c r="C22" s="39" t="s">
        <v>9</v>
      </c>
      <c r="D22" s="39" t="s">
        <v>10</v>
      </c>
      <c r="E22" s="39" t="s">
        <v>11</v>
      </c>
      <c r="F22" s="39" t="s">
        <v>236</v>
      </c>
      <c r="G22" s="40" t="s">
        <v>197</v>
      </c>
      <c r="H22" s="45" t="s">
        <v>241</v>
      </c>
      <c r="I22" s="39">
        <v>12</v>
      </c>
      <c r="J22" s="41">
        <v>281.93</v>
      </c>
    </row>
    <row r="23" spans="1:10" s="36" customFormat="1" ht="15">
      <c r="A23" s="37" t="s">
        <v>198</v>
      </c>
      <c r="B23" s="38" t="s">
        <v>220</v>
      </c>
      <c r="C23" s="39" t="s">
        <v>9</v>
      </c>
      <c r="D23" s="39" t="s">
        <v>10</v>
      </c>
      <c r="E23" s="39" t="s">
        <v>11</v>
      </c>
      <c r="F23" s="39" t="s">
        <v>236</v>
      </c>
      <c r="G23" s="40" t="s">
        <v>198</v>
      </c>
      <c r="H23" s="45" t="s">
        <v>241</v>
      </c>
      <c r="I23" s="39">
        <v>12</v>
      </c>
      <c r="J23" s="41">
        <v>281.93</v>
      </c>
    </row>
    <row r="24" spans="1:10" s="36" customFormat="1" ht="15">
      <c r="A24" s="37" t="s">
        <v>199</v>
      </c>
      <c r="B24" s="38" t="s">
        <v>221</v>
      </c>
      <c r="C24" s="39" t="s">
        <v>9</v>
      </c>
      <c r="D24" s="39" t="s">
        <v>10</v>
      </c>
      <c r="E24" s="39" t="s">
        <v>11</v>
      </c>
      <c r="F24" s="39" t="s">
        <v>236</v>
      </c>
      <c r="G24" s="40" t="s">
        <v>199</v>
      </c>
      <c r="H24" s="45" t="s">
        <v>245</v>
      </c>
      <c r="I24" s="39">
        <v>15</v>
      </c>
      <c r="J24" s="41">
        <v>1744.28</v>
      </c>
    </row>
    <row r="25" spans="1:10" s="36" customFormat="1" ht="15">
      <c r="A25" s="37" t="s">
        <v>200</v>
      </c>
      <c r="B25" s="38" t="s">
        <v>222</v>
      </c>
      <c r="C25" s="39" t="s">
        <v>9</v>
      </c>
      <c r="D25" s="39" t="s">
        <v>10</v>
      </c>
      <c r="E25" s="39" t="s">
        <v>11</v>
      </c>
      <c r="F25" s="39" t="s">
        <v>236</v>
      </c>
      <c r="G25" s="40" t="s">
        <v>200</v>
      </c>
      <c r="H25" s="45" t="s">
        <v>245</v>
      </c>
      <c r="I25" s="39">
        <v>15</v>
      </c>
      <c r="J25" s="41">
        <v>1830.64</v>
      </c>
    </row>
    <row r="26" spans="1:10" s="36" customFormat="1" ht="15">
      <c r="A26" s="37" t="s">
        <v>201</v>
      </c>
      <c r="B26" s="38" t="s">
        <v>223</v>
      </c>
      <c r="C26" s="39" t="s">
        <v>9</v>
      </c>
      <c r="D26" s="39" t="s">
        <v>10</v>
      </c>
      <c r="E26" s="39" t="s">
        <v>11</v>
      </c>
      <c r="F26" s="39" t="s">
        <v>236</v>
      </c>
      <c r="G26" s="40" t="s">
        <v>201</v>
      </c>
      <c r="H26" s="45" t="s">
        <v>245</v>
      </c>
      <c r="I26" s="39">
        <v>15</v>
      </c>
      <c r="J26" s="41">
        <v>1744.28</v>
      </c>
    </row>
    <row r="27" spans="1:10" s="36" customFormat="1" ht="15">
      <c r="A27" s="37" t="s">
        <v>202</v>
      </c>
      <c r="B27" s="38" t="s">
        <v>224</v>
      </c>
      <c r="C27" s="39" t="s">
        <v>9</v>
      </c>
      <c r="D27" s="39" t="s">
        <v>10</v>
      </c>
      <c r="E27" s="39" t="s">
        <v>11</v>
      </c>
      <c r="F27" s="39" t="s">
        <v>236</v>
      </c>
      <c r="G27" s="40" t="s">
        <v>202</v>
      </c>
      <c r="H27" s="45" t="s">
        <v>245</v>
      </c>
      <c r="I27" s="39">
        <v>15</v>
      </c>
      <c r="J27" s="41">
        <v>1830.64</v>
      </c>
    </row>
    <row r="28" spans="1:10" s="36" customFormat="1" ht="15">
      <c r="A28" s="37" t="s">
        <v>203</v>
      </c>
      <c r="B28" s="38" t="s">
        <v>225</v>
      </c>
      <c r="C28" s="39" t="s">
        <v>9</v>
      </c>
      <c r="D28" s="39" t="s">
        <v>10</v>
      </c>
      <c r="E28" s="39" t="s">
        <v>11</v>
      </c>
      <c r="F28" s="39" t="s">
        <v>236</v>
      </c>
      <c r="G28" s="40" t="s">
        <v>203</v>
      </c>
      <c r="H28" s="45" t="s">
        <v>245</v>
      </c>
      <c r="I28" s="39">
        <v>18</v>
      </c>
      <c r="J28" s="41">
        <v>92.69</v>
      </c>
    </row>
    <row r="29" spans="1:10" s="36" customFormat="1" ht="15">
      <c r="A29" s="37" t="s">
        <v>204</v>
      </c>
      <c r="B29" s="38" t="s">
        <v>226</v>
      </c>
      <c r="C29" s="39" t="s">
        <v>9</v>
      </c>
      <c r="D29" s="39" t="s">
        <v>10</v>
      </c>
      <c r="E29" s="39" t="s">
        <v>11</v>
      </c>
      <c r="F29" s="39" t="s">
        <v>236</v>
      </c>
      <c r="G29" s="40" t="s">
        <v>204</v>
      </c>
      <c r="H29" s="45" t="s">
        <v>245</v>
      </c>
      <c r="I29" s="39">
        <v>18</v>
      </c>
      <c r="J29" s="41">
        <v>75.06</v>
      </c>
    </row>
    <row r="30" spans="1:10" s="36" customFormat="1" ht="15">
      <c r="A30" s="37" t="s">
        <v>205</v>
      </c>
      <c r="B30" s="38" t="s">
        <v>227</v>
      </c>
      <c r="C30" s="39" t="s">
        <v>9</v>
      </c>
      <c r="D30" s="39" t="s">
        <v>10</v>
      </c>
      <c r="E30" s="39" t="s">
        <v>11</v>
      </c>
      <c r="F30" s="39" t="s">
        <v>236</v>
      </c>
      <c r="G30" s="40" t="s">
        <v>205</v>
      </c>
      <c r="H30" s="45" t="s">
        <v>245</v>
      </c>
      <c r="I30" s="39">
        <v>18</v>
      </c>
      <c r="J30" s="41">
        <v>92.69</v>
      </c>
    </row>
    <row r="31" spans="1:10" s="36" customFormat="1" ht="15">
      <c r="A31" s="37" t="s">
        <v>206</v>
      </c>
      <c r="B31" s="38" t="s">
        <v>228</v>
      </c>
      <c r="C31" s="39" t="s">
        <v>9</v>
      </c>
      <c r="D31" s="39" t="s">
        <v>10</v>
      </c>
      <c r="E31" s="39" t="s">
        <v>11</v>
      </c>
      <c r="F31" s="39" t="s">
        <v>236</v>
      </c>
      <c r="G31" s="40" t="s">
        <v>206</v>
      </c>
      <c r="H31" s="45" t="s">
        <v>245</v>
      </c>
      <c r="I31" s="39">
        <v>18</v>
      </c>
      <c r="J31" s="41">
        <v>75.06</v>
      </c>
    </row>
    <row r="32" spans="1:10" s="36" customFormat="1" ht="15">
      <c r="A32" s="37" t="s">
        <v>207</v>
      </c>
      <c r="B32" s="38" t="s">
        <v>229</v>
      </c>
      <c r="C32" s="39" t="s">
        <v>9</v>
      </c>
      <c r="D32" s="39" t="s">
        <v>10</v>
      </c>
      <c r="E32" s="39" t="s">
        <v>11</v>
      </c>
      <c r="F32" s="39" t="s">
        <v>236</v>
      </c>
      <c r="G32" s="40" t="s">
        <v>207</v>
      </c>
      <c r="H32" s="45" t="s">
        <v>245</v>
      </c>
      <c r="I32" s="39">
        <v>5</v>
      </c>
      <c r="J32" s="41">
        <v>774.82</v>
      </c>
    </row>
    <row r="33" spans="1:10" s="36" customFormat="1" ht="15">
      <c r="A33" s="37" t="s">
        <v>208</v>
      </c>
      <c r="B33" s="38" t="s">
        <v>230</v>
      </c>
      <c r="C33" s="39" t="s">
        <v>9</v>
      </c>
      <c r="D33" s="39" t="s">
        <v>10</v>
      </c>
      <c r="E33" s="39" t="s">
        <v>11</v>
      </c>
      <c r="F33" s="39" t="s">
        <v>236</v>
      </c>
      <c r="G33" s="40" t="s">
        <v>208</v>
      </c>
      <c r="H33" s="45" t="s">
        <v>245</v>
      </c>
      <c r="I33" s="39">
        <v>5</v>
      </c>
      <c r="J33" s="41">
        <v>774.82</v>
      </c>
    </row>
    <row r="34" spans="1:10" s="36" customFormat="1" ht="15">
      <c r="A34" s="37" t="s">
        <v>209</v>
      </c>
      <c r="B34" s="38" t="s">
        <v>231</v>
      </c>
      <c r="C34" s="39" t="s">
        <v>9</v>
      </c>
      <c r="D34" s="39" t="s">
        <v>10</v>
      </c>
      <c r="E34" s="39" t="s">
        <v>11</v>
      </c>
      <c r="F34" s="39" t="s">
        <v>236</v>
      </c>
      <c r="G34" s="40" t="s">
        <v>209</v>
      </c>
      <c r="H34" s="45" t="s">
        <v>245</v>
      </c>
      <c r="I34" s="39">
        <v>15</v>
      </c>
      <c r="J34" s="41">
        <v>909.21</v>
      </c>
    </row>
    <row r="35" spans="1:10" s="36" customFormat="1" ht="15">
      <c r="A35" s="37" t="s">
        <v>210</v>
      </c>
      <c r="B35" s="38" t="s">
        <v>232</v>
      </c>
      <c r="C35" s="39" t="s">
        <v>9</v>
      </c>
      <c r="D35" s="39" t="s">
        <v>10</v>
      </c>
      <c r="E35" s="39" t="s">
        <v>11</v>
      </c>
      <c r="F35" s="39" t="s">
        <v>236</v>
      </c>
      <c r="G35" s="40" t="s">
        <v>210</v>
      </c>
      <c r="H35" s="45" t="s">
        <v>245</v>
      </c>
      <c r="I35" s="39">
        <v>15</v>
      </c>
      <c r="J35" s="41">
        <v>909.21</v>
      </c>
    </row>
    <row r="36" spans="1:10" s="36" customFormat="1" ht="27.6">
      <c r="A36" s="37" t="s">
        <v>211</v>
      </c>
      <c r="B36" s="38" t="s">
        <v>233</v>
      </c>
      <c r="C36" s="39" t="s">
        <v>9</v>
      </c>
      <c r="D36" s="39" t="s">
        <v>10</v>
      </c>
      <c r="E36" s="39" t="s">
        <v>11</v>
      </c>
      <c r="F36" s="39" t="s">
        <v>236</v>
      </c>
      <c r="G36" s="40" t="s">
        <v>211</v>
      </c>
      <c r="H36" s="45" t="s">
        <v>243</v>
      </c>
      <c r="I36" s="39">
        <v>43</v>
      </c>
      <c r="J36" s="41">
        <v>5678.01</v>
      </c>
    </row>
    <row r="37" spans="1:10" s="36" customFormat="1" ht="27.6">
      <c r="A37" s="37" t="s">
        <v>212</v>
      </c>
      <c r="B37" s="38" t="s">
        <v>234</v>
      </c>
      <c r="C37" s="39" t="s">
        <v>9</v>
      </c>
      <c r="D37" s="39" t="s">
        <v>10</v>
      </c>
      <c r="E37" s="39" t="s">
        <v>11</v>
      </c>
      <c r="F37" s="39" t="s">
        <v>236</v>
      </c>
      <c r="G37" s="40" t="s">
        <v>212</v>
      </c>
      <c r="H37" s="45" t="s">
        <v>243</v>
      </c>
      <c r="I37" s="39">
        <v>43</v>
      </c>
      <c r="J37" s="41">
        <v>5678.01</v>
      </c>
    </row>
    <row r="38" spans="1:10" s="35" customFormat="1" ht="14.25" customHeight="1">
      <c r="A38" s="57" t="s">
        <v>191</v>
      </c>
      <c r="B38" s="58" t="s">
        <v>213</v>
      </c>
      <c r="C38" s="59" t="s">
        <v>9</v>
      </c>
      <c r="D38" s="59" t="s">
        <v>10</v>
      </c>
      <c r="E38" s="59" t="s">
        <v>235</v>
      </c>
      <c r="F38" s="59" t="s">
        <v>236</v>
      </c>
      <c r="G38" s="60" t="s">
        <v>191</v>
      </c>
      <c r="H38" s="45" t="s">
        <v>246</v>
      </c>
      <c r="I38" s="59">
        <v>15</v>
      </c>
      <c r="J38" s="61">
        <v>1448</v>
      </c>
    </row>
    <row r="39" spans="1:10" s="35" customFormat="1" ht="14.25" customHeight="1">
      <c r="A39" s="37" t="s">
        <v>192</v>
      </c>
      <c r="B39" s="38" t="s">
        <v>214</v>
      </c>
      <c r="C39" s="39" t="s">
        <v>9</v>
      </c>
      <c r="D39" s="39" t="s">
        <v>10</v>
      </c>
      <c r="E39" s="39" t="s">
        <v>235</v>
      </c>
      <c r="F39" s="39" t="s">
        <v>236</v>
      </c>
      <c r="G39" s="40" t="s">
        <v>192</v>
      </c>
      <c r="H39" s="45" t="s">
        <v>246</v>
      </c>
      <c r="I39" s="39">
        <v>15</v>
      </c>
      <c r="J39" s="41">
        <v>1448</v>
      </c>
    </row>
    <row r="40" spans="1:10" s="35" customFormat="1" ht="14.25" customHeight="1">
      <c r="A40" s="37" t="s">
        <v>193</v>
      </c>
      <c r="B40" s="38" t="s">
        <v>215</v>
      </c>
      <c r="C40" s="39" t="s">
        <v>9</v>
      </c>
      <c r="D40" s="39" t="s">
        <v>10</v>
      </c>
      <c r="E40" s="39" t="s">
        <v>235</v>
      </c>
      <c r="F40" s="39" t="s">
        <v>236</v>
      </c>
      <c r="G40" s="40" t="s">
        <v>193</v>
      </c>
      <c r="H40" s="45" t="s">
        <v>246</v>
      </c>
      <c r="I40" s="39">
        <v>5</v>
      </c>
      <c r="J40" s="41">
        <v>658.1</v>
      </c>
    </row>
    <row r="41" spans="1:10" s="35" customFormat="1" ht="14.25" customHeight="1">
      <c r="A41" s="37" t="s">
        <v>194</v>
      </c>
      <c r="B41" s="38" t="s">
        <v>216</v>
      </c>
      <c r="C41" s="39" t="s">
        <v>9</v>
      </c>
      <c r="D41" s="39" t="s">
        <v>10</v>
      </c>
      <c r="E41" s="39" t="s">
        <v>235</v>
      </c>
      <c r="F41" s="39" t="s">
        <v>236</v>
      </c>
      <c r="G41" s="40" t="s">
        <v>194</v>
      </c>
      <c r="H41" s="45" t="s">
        <v>246</v>
      </c>
      <c r="I41" s="39">
        <v>5</v>
      </c>
      <c r="J41" s="41">
        <v>658.1</v>
      </c>
    </row>
    <row r="42" spans="1:10" s="35" customFormat="1" ht="14.25" customHeight="1">
      <c r="A42" s="37" t="s">
        <v>195</v>
      </c>
      <c r="B42" s="38" t="s">
        <v>217</v>
      </c>
      <c r="C42" s="39" t="s">
        <v>9</v>
      </c>
      <c r="D42" s="39" t="s">
        <v>10</v>
      </c>
      <c r="E42" s="39" t="s">
        <v>235</v>
      </c>
      <c r="F42" s="39" t="s">
        <v>236</v>
      </c>
      <c r="G42" s="40" t="s">
        <v>195</v>
      </c>
      <c r="H42" s="45" t="s">
        <v>246</v>
      </c>
      <c r="I42" s="39">
        <v>15</v>
      </c>
      <c r="J42" s="41">
        <v>1862.38</v>
      </c>
    </row>
    <row r="43" spans="1:10" s="35" customFormat="1" ht="14.25" customHeight="1">
      <c r="A43" s="37" t="s">
        <v>196</v>
      </c>
      <c r="B43" s="38" t="s">
        <v>218</v>
      </c>
      <c r="C43" s="39" t="s">
        <v>9</v>
      </c>
      <c r="D43" s="39" t="s">
        <v>10</v>
      </c>
      <c r="E43" s="39" t="s">
        <v>235</v>
      </c>
      <c r="F43" s="39" t="s">
        <v>236</v>
      </c>
      <c r="G43" s="40" t="s">
        <v>196</v>
      </c>
      <c r="H43" s="45" t="s">
        <v>246</v>
      </c>
      <c r="I43" s="39">
        <v>15</v>
      </c>
      <c r="J43" s="41">
        <v>1862.38</v>
      </c>
    </row>
  </sheetData>
  <autoFilter ref="A1:J43"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 topLeftCell="A1">
      <pane ySplit="1" topLeftCell="A2" activePane="bottomLeft" state="frozen"/>
      <selection pane="bottomLeft" activeCell="A2" sqref="A2:A5"/>
    </sheetView>
  </sheetViews>
  <sheetFormatPr defaultColWidth="9.140625" defaultRowHeight="15"/>
  <cols>
    <col min="1" max="1" width="12.421875" style="0" customWidth="1"/>
    <col min="2" max="5" width="25.7109375" style="0" customWidth="1"/>
  </cols>
  <sheetData>
    <row r="1" spans="1:5" ht="15">
      <c r="A1" t="s">
        <v>185</v>
      </c>
      <c r="B1" t="s">
        <v>28</v>
      </c>
      <c r="C1" t="s">
        <v>27</v>
      </c>
      <c r="D1" t="s">
        <v>26</v>
      </c>
      <c r="E1" t="s">
        <v>36</v>
      </c>
    </row>
    <row r="2" spans="1:5" ht="15">
      <c r="A2" t="s">
        <v>36</v>
      </c>
      <c r="B2" s="27" t="s">
        <v>66</v>
      </c>
      <c r="C2" s="27" t="s">
        <v>106</v>
      </c>
      <c r="D2" s="27" t="s">
        <v>67</v>
      </c>
      <c r="E2" s="27" t="s">
        <v>68</v>
      </c>
    </row>
    <row r="3" spans="1:5" ht="15">
      <c r="A3" t="s">
        <v>26</v>
      </c>
      <c r="B3" s="27" t="s">
        <v>74</v>
      </c>
      <c r="C3" s="27" t="s">
        <v>109</v>
      </c>
      <c r="D3" s="27" t="s">
        <v>69</v>
      </c>
      <c r="E3" s="27" t="s">
        <v>70</v>
      </c>
    </row>
    <row r="4" spans="1:5" ht="15">
      <c r="A4" t="s">
        <v>27</v>
      </c>
      <c r="B4" s="27" t="s">
        <v>75</v>
      </c>
      <c r="C4" s="27" t="s">
        <v>125</v>
      </c>
      <c r="D4" s="27" t="s">
        <v>72</v>
      </c>
      <c r="E4" s="27" t="s">
        <v>29</v>
      </c>
    </row>
    <row r="5" spans="1:5" ht="15">
      <c r="A5" t="s">
        <v>28</v>
      </c>
      <c r="B5" s="27" t="s">
        <v>86</v>
      </c>
      <c r="C5" s="27" t="s">
        <v>33</v>
      </c>
      <c r="D5" s="27" t="s">
        <v>76</v>
      </c>
      <c r="E5" s="27" t="s">
        <v>71</v>
      </c>
    </row>
    <row r="6" spans="2:5" ht="15">
      <c r="B6" s="27" t="s">
        <v>94</v>
      </c>
      <c r="C6" s="27" t="s">
        <v>136</v>
      </c>
      <c r="D6" s="27" t="s">
        <v>77</v>
      </c>
      <c r="E6" s="27" t="s">
        <v>73</v>
      </c>
    </row>
    <row r="7" spans="2:5" ht="15">
      <c r="B7" s="27" t="s">
        <v>97</v>
      </c>
      <c r="C7" s="27" t="s">
        <v>153</v>
      </c>
      <c r="D7" s="27" t="s">
        <v>78</v>
      </c>
      <c r="E7" s="27" t="s">
        <v>80</v>
      </c>
    </row>
    <row r="8" spans="2:5" ht="15">
      <c r="B8" s="27" t="s">
        <v>103</v>
      </c>
      <c r="C8" s="27" t="s">
        <v>173</v>
      </c>
      <c r="D8" s="27" t="s">
        <v>79</v>
      </c>
      <c r="E8" s="27" t="s">
        <v>81</v>
      </c>
    </row>
    <row r="9" spans="2:5" ht="15">
      <c r="B9" s="27" t="s">
        <v>104</v>
      </c>
      <c r="C9" s="28"/>
      <c r="D9" s="27" t="s">
        <v>85</v>
      </c>
      <c r="E9" s="27" t="s">
        <v>82</v>
      </c>
    </row>
    <row r="10" spans="2:5" ht="15">
      <c r="B10" s="27" t="s">
        <v>114</v>
      </c>
      <c r="C10" s="28"/>
      <c r="D10" s="27" t="s">
        <v>87</v>
      </c>
      <c r="E10" s="27" t="s">
        <v>83</v>
      </c>
    </row>
    <row r="11" spans="2:5" ht="15">
      <c r="B11" s="27" t="s">
        <v>116</v>
      </c>
      <c r="C11" s="28"/>
      <c r="D11" s="27" t="s">
        <v>88</v>
      </c>
      <c r="E11" s="27" t="s">
        <v>84</v>
      </c>
    </row>
    <row r="12" spans="2:5" ht="15">
      <c r="B12" s="27" t="s">
        <v>32</v>
      </c>
      <c r="C12" s="28"/>
      <c r="D12" s="27" t="s">
        <v>89</v>
      </c>
      <c r="E12" s="27" t="s">
        <v>30</v>
      </c>
    </row>
    <row r="13" spans="2:5" ht="15">
      <c r="B13" s="27" t="s">
        <v>122</v>
      </c>
      <c r="C13" s="28"/>
      <c r="D13" s="27" t="s">
        <v>90</v>
      </c>
      <c r="E13" s="27" t="s">
        <v>92</v>
      </c>
    </row>
    <row r="14" spans="2:5" ht="15">
      <c r="B14" s="27" t="s">
        <v>126</v>
      </c>
      <c r="C14" s="28"/>
      <c r="D14" s="27" t="s">
        <v>91</v>
      </c>
      <c r="E14" s="27" t="s">
        <v>93</v>
      </c>
    </row>
    <row r="15" spans="2:5" ht="15">
      <c r="B15" s="27" t="s">
        <v>127</v>
      </c>
      <c r="C15" s="28"/>
      <c r="D15" s="27" t="s">
        <v>95</v>
      </c>
      <c r="E15" s="27" t="s">
        <v>98</v>
      </c>
    </row>
    <row r="16" spans="2:5" ht="15">
      <c r="B16" s="27" t="s">
        <v>135</v>
      </c>
      <c r="C16" s="28"/>
      <c r="D16" s="27" t="s">
        <v>96</v>
      </c>
      <c r="E16" s="27" t="s">
        <v>99</v>
      </c>
    </row>
    <row r="17" spans="2:5" ht="15">
      <c r="B17" s="27" t="s">
        <v>34</v>
      </c>
      <c r="C17" s="28"/>
      <c r="D17" s="27" t="s">
        <v>101</v>
      </c>
      <c r="E17" s="27" t="s">
        <v>100</v>
      </c>
    </row>
    <row r="18" spans="2:5" ht="15">
      <c r="B18" s="27" t="s">
        <v>150</v>
      </c>
      <c r="C18" s="28"/>
      <c r="D18" s="27" t="s">
        <v>102</v>
      </c>
      <c r="E18" s="27" t="s">
        <v>31</v>
      </c>
    </row>
    <row r="19" spans="2:5" ht="15">
      <c r="B19" s="27" t="s">
        <v>152</v>
      </c>
      <c r="C19" s="28"/>
      <c r="D19" s="27" t="s">
        <v>107</v>
      </c>
      <c r="E19" s="27" t="s">
        <v>105</v>
      </c>
    </row>
    <row r="20" spans="2:5" ht="15">
      <c r="B20" s="27" t="s">
        <v>155</v>
      </c>
      <c r="C20" s="28"/>
      <c r="D20" s="27" t="s">
        <v>112</v>
      </c>
      <c r="E20" s="27" t="s">
        <v>108</v>
      </c>
    </row>
    <row r="21" spans="2:5" ht="15">
      <c r="B21" s="27" t="s">
        <v>156</v>
      </c>
      <c r="C21" s="28"/>
      <c r="D21" s="27" t="s">
        <v>113</v>
      </c>
      <c r="E21" s="27" t="s">
        <v>110</v>
      </c>
    </row>
    <row r="22" spans="2:5" ht="15">
      <c r="B22" s="27" t="s">
        <v>162</v>
      </c>
      <c r="C22" s="28"/>
      <c r="D22" s="27" t="s">
        <v>115</v>
      </c>
      <c r="E22" s="27" t="s">
        <v>111</v>
      </c>
    </row>
    <row r="23" spans="2:5" ht="15">
      <c r="B23" s="27" t="s">
        <v>163</v>
      </c>
      <c r="C23" s="28"/>
      <c r="D23" s="27" t="s">
        <v>123</v>
      </c>
      <c r="E23" s="27" t="s">
        <v>117</v>
      </c>
    </row>
    <row r="24" spans="2:5" ht="15">
      <c r="B24" s="27" t="s">
        <v>171</v>
      </c>
      <c r="C24" s="28"/>
      <c r="D24" s="27" t="s">
        <v>131</v>
      </c>
      <c r="E24" s="27" t="s">
        <v>118</v>
      </c>
    </row>
    <row r="25" spans="2:5" ht="15">
      <c r="B25" s="27" t="s">
        <v>176</v>
      </c>
      <c r="C25" s="28"/>
      <c r="D25" s="27" t="s">
        <v>132</v>
      </c>
      <c r="E25" s="27" t="s">
        <v>120</v>
      </c>
    </row>
    <row r="26" spans="4:5" ht="15">
      <c r="D26" s="27" t="s">
        <v>134</v>
      </c>
      <c r="E26" s="27" t="s">
        <v>119</v>
      </c>
    </row>
    <row r="27" spans="4:5" ht="15">
      <c r="D27" s="27" t="s">
        <v>138</v>
      </c>
      <c r="E27" s="27" t="s">
        <v>121</v>
      </c>
    </row>
    <row r="28" spans="4:5" ht="15">
      <c r="D28" s="27" t="s">
        <v>140</v>
      </c>
      <c r="E28" s="27" t="s">
        <v>186</v>
      </c>
    </row>
    <row r="29" spans="4:5" ht="15">
      <c r="D29" s="27" t="s">
        <v>145</v>
      </c>
      <c r="E29" s="27" t="s">
        <v>124</v>
      </c>
    </row>
    <row r="30" spans="4:5" ht="15">
      <c r="D30" s="27" t="s">
        <v>157</v>
      </c>
      <c r="E30" s="27" t="s">
        <v>128</v>
      </c>
    </row>
    <row r="31" spans="4:5" ht="15">
      <c r="D31" s="27" t="s">
        <v>158</v>
      </c>
      <c r="E31" s="27" t="s">
        <v>129</v>
      </c>
    </row>
    <row r="32" spans="4:5" ht="15">
      <c r="D32" s="27" t="s">
        <v>164</v>
      </c>
      <c r="E32" s="27" t="s">
        <v>130</v>
      </c>
    </row>
    <row r="33" spans="4:5" ht="15">
      <c r="D33" s="27" t="s">
        <v>168</v>
      </c>
      <c r="E33" s="27" t="s">
        <v>133</v>
      </c>
    </row>
    <row r="34" spans="4:5" ht="15">
      <c r="D34" s="27" t="s">
        <v>169</v>
      </c>
      <c r="E34" s="27" t="s">
        <v>137</v>
      </c>
    </row>
    <row r="35" spans="4:5" ht="15">
      <c r="D35" s="27" t="s">
        <v>170</v>
      </c>
      <c r="E35" s="27" t="s">
        <v>139</v>
      </c>
    </row>
    <row r="36" spans="4:5" ht="15">
      <c r="D36" s="27" t="s">
        <v>175</v>
      </c>
      <c r="E36" s="27" t="s">
        <v>141</v>
      </c>
    </row>
    <row r="37" spans="4:5" ht="15">
      <c r="D37" s="27" t="s">
        <v>177</v>
      </c>
      <c r="E37" s="27" t="s">
        <v>142</v>
      </c>
    </row>
    <row r="38" ht="15">
      <c r="E38" s="27" t="s">
        <v>143</v>
      </c>
    </row>
    <row r="39" ht="15">
      <c r="E39" s="27" t="s">
        <v>144</v>
      </c>
    </row>
    <row r="40" ht="15">
      <c r="E40" s="27" t="s">
        <v>146</v>
      </c>
    </row>
    <row r="41" ht="15">
      <c r="E41" s="27" t="s">
        <v>147</v>
      </c>
    </row>
    <row r="42" ht="15">
      <c r="E42" s="27" t="s">
        <v>148</v>
      </c>
    </row>
    <row r="43" ht="15">
      <c r="E43" s="27" t="s">
        <v>149</v>
      </c>
    </row>
    <row r="44" ht="15">
      <c r="E44" s="27" t="s">
        <v>151</v>
      </c>
    </row>
    <row r="45" ht="15">
      <c r="E45" s="27" t="s">
        <v>187</v>
      </c>
    </row>
    <row r="46" ht="15">
      <c r="E46" s="27" t="s">
        <v>154</v>
      </c>
    </row>
    <row r="47" ht="15">
      <c r="E47" s="27" t="s">
        <v>159</v>
      </c>
    </row>
    <row r="48" ht="15">
      <c r="E48" s="27" t="s">
        <v>160</v>
      </c>
    </row>
    <row r="49" ht="15">
      <c r="E49" s="27" t="s">
        <v>161</v>
      </c>
    </row>
    <row r="50" ht="15">
      <c r="E50" s="27" t="s">
        <v>165</v>
      </c>
    </row>
    <row r="51" ht="15">
      <c r="E51" s="27" t="s">
        <v>166</v>
      </c>
    </row>
    <row r="52" ht="15">
      <c r="E52" s="27" t="s">
        <v>35</v>
      </c>
    </row>
    <row r="53" ht="15">
      <c r="E53" s="27" t="s">
        <v>167</v>
      </c>
    </row>
    <row r="54" ht="15">
      <c r="E54" s="27" t="s">
        <v>172</v>
      </c>
    </row>
    <row r="55" ht="15">
      <c r="E55" s="27" t="s">
        <v>174</v>
      </c>
    </row>
    <row r="56" ht="15">
      <c r="E56" s="27" t="s">
        <v>178</v>
      </c>
    </row>
    <row r="57" ht="15">
      <c r="E57" s="27" t="s">
        <v>179</v>
      </c>
    </row>
    <row r="87" ht="15">
      <c r="A87" s="1"/>
    </row>
    <row r="89" s="1" customFormat="1" ht="15">
      <c r="A89"/>
    </row>
    <row r="94" ht="15">
      <c r="A94" s="1"/>
    </row>
    <row r="96" s="1" customFormat="1" ht="15">
      <c r="A9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70" zoomScaleNormal="70" workbookViewId="0" topLeftCell="A1">
      <selection activeCell="I2" sqref="I2:I7"/>
    </sheetView>
  </sheetViews>
  <sheetFormatPr defaultColWidth="9.140625" defaultRowHeight="15"/>
  <cols>
    <col min="1" max="1" width="21.00390625" style="65" customWidth="1"/>
    <col min="2" max="2" width="8.8515625" style="65" customWidth="1"/>
    <col min="3" max="3" width="26.8515625" style="65" customWidth="1"/>
    <col min="4" max="4" width="33.7109375" style="65" customWidth="1"/>
    <col min="5" max="5" width="22.28125" style="65" customWidth="1"/>
    <col min="6" max="7" width="26.8515625" style="65" customWidth="1"/>
    <col min="8" max="8" width="20.421875" style="65" customWidth="1"/>
    <col min="9" max="9" width="36.140625" style="65" customWidth="1"/>
    <col min="10" max="16384" width="8.8515625" style="65" customWidth="1"/>
  </cols>
  <sheetData>
    <row r="1" spans="1:9" ht="33" customHeight="1">
      <c r="A1" s="73" t="s">
        <v>244</v>
      </c>
      <c r="B1" s="74"/>
      <c r="C1" s="73" t="s">
        <v>239</v>
      </c>
      <c r="D1" s="73" t="s">
        <v>245</v>
      </c>
      <c r="E1" s="73" t="s">
        <v>240</v>
      </c>
      <c r="F1" s="73" t="s">
        <v>241</v>
      </c>
      <c r="G1" s="73" t="s">
        <v>247</v>
      </c>
      <c r="H1" s="73" t="s">
        <v>248</v>
      </c>
      <c r="I1" s="73" t="s">
        <v>246</v>
      </c>
    </row>
    <row r="2" spans="1:9" s="69" customFormat="1" ht="28.8">
      <c r="A2" s="68" t="s">
        <v>239</v>
      </c>
      <c r="C2" s="75" t="s">
        <v>12</v>
      </c>
      <c r="D2" s="76" t="s">
        <v>61</v>
      </c>
      <c r="E2" s="76" t="s">
        <v>21</v>
      </c>
      <c r="F2" s="78" t="s">
        <v>59</v>
      </c>
      <c r="G2" s="76" t="s">
        <v>23</v>
      </c>
      <c r="H2" s="76" t="s">
        <v>211</v>
      </c>
      <c r="I2" s="76" t="s">
        <v>191</v>
      </c>
    </row>
    <row r="3" spans="1:9" s="69" customFormat="1" ht="28.8">
      <c r="A3" s="68" t="s">
        <v>245</v>
      </c>
      <c r="C3" s="75" t="s">
        <v>13</v>
      </c>
      <c r="D3" s="76" t="s">
        <v>62</v>
      </c>
      <c r="E3" s="76" t="s">
        <v>22</v>
      </c>
      <c r="F3" s="78" t="s">
        <v>60</v>
      </c>
      <c r="G3" s="76" t="s">
        <v>24</v>
      </c>
      <c r="H3" s="76" t="s">
        <v>212</v>
      </c>
      <c r="I3" s="76" t="s">
        <v>192</v>
      </c>
    </row>
    <row r="4" spans="1:9" s="69" customFormat="1" ht="28.8">
      <c r="A4" s="68" t="s">
        <v>240</v>
      </c>
      <c r="C4" s="75" t="s">
        <v>14</v>
      </c>
      <c r="D4" s="76" t="s">
        <v>63</v>
      </c>
      <c r="E4" s="77"/>
      <c r="F4" s="78" t="s">
        <v>64</v>
      </c>
      <c r="G4" s="77"/>
      <c r="H4" s="77"/>
      <c r="I4" s="76" t="s">
        <v>193</v>
      </c>
    </row>
    <row r="5" spans="1:9" s="69" customFormat="1" ht="28.8">
      <c r="A5" s="68" t="s">
        <v>241</v>
      </c>
      <c r="C5" s="76" t="s">
        <v>15</v>
      </c>
      <c r="D5" s="76" t="s">
        <v>18</v>
      </c>
      <c r="E5" s="77"/>
      <c r="F5" s="78" t="s">
        <v>65</v>
      </c>
      <c r="G5" s="77"/>
      <c r="H5" s="77"/>
      <c r="I5" s="76" t="s">
        <v>194</v>
      </c>
    </row>
    <row r="6" spans="1:9" s="69" customFormat="1" ht="31.2" customHeight="1">
      <c r="A6" s="68" t="s">
        <v>247</v>
      </c>
      <c r="C6" s="76" t="s">
        <v>16</v>
      </c>
      <c r="D6" s="76" t="s">
        <v>19</v>
      </c>
      <c r="E6" s="77"/>
      <c r="F6" s="78" t="s">
        <v>197</v>
      </c>
      <c r="G6" s="77"/>
      <c r="H6" s="77"/>
      <c r="I6" s="76" t="s">
        <v>195</v>
      </c>
    </row>
    <row r="7" spans="1:9" s="69" customFormat="1" ht="28.8">
      <c r="A7" s="68" t="s">
        <v>248</v>
      </c>
      <c r="C7" s="76" t="s">
        <v>17</v>
      </c>
      <c r="D7" s="76" t="s">
        <v>20</v>
      </c>
      <c r="E7" s="77"/>
      <c r="F7" s="78" t="s">
        <v>198</v>
      </c>
      <c r="G7" s="77"/>
      <c r="H7" s="77"/>
      <c r="I7" s="76" t="s">
        <v>196</v>
      </c>
    </row>
    <row r="8" spans="1:9" s="69" customFormat="1" ht="28.8">
      <c r="A8" s="68" t="s">
        <v>246</v>
      </c>
      <c r="C8" s="77"/>
      <c r="D8" s="76" t="s">
        <v>199</v>
      </c>
      <c r="E8" s="77"/>
      <c r="F8" s="77"/>
      <c r="G8" s="77"/>
      <c r="H8" s="77"/>
      <c r="I8" s="77"/>
    </row>
    <row r="9" spans="1:9" s="69" customFormat="1" ht="28.8">
      <c r="A9" s="68"/>
      <c r="C9" s="77"/>
      <c r="D9" s="76" t="s">
        <v>200</v>
      </c>
      <c r="E9" s="77"/>
      <c r="F9" s="77"/>
      <c r="G9" s="77"/>
      <c r="H9" s="77"/>
      <c r="I9" s="77"/>
    </row>
    <row r="10" spans="1:9" s="69" customFormat="1" ht="15">
      <c r="A10" s="70"/>
      <c r="C10" s="77"/>
      <c r="D10" s="76" t="s">
        <v>201</v>
      </c>
      <c r="E10" s="77"/>
      <c r="F10" s="77"/>
      <c r="G10" s="77"/>
      <c r="H10" s="77"/>
      <c r="I10" s="77"/>
    </row>
    <row r="11" spans="1:9" s="69" customFormat="1" ht="28.8">
      <c r="A11" s="70"/>
      <c r="C11" s="77"/>
      <c r="D11" s="76" t="s">
        <v>202</v>
      </c>
      <c r="E11" s="77"/>
      <c r="F11" s="77"/>
      <c r="G11" s="77"/>
      <c r="H11" s="77"/>
      <c r="I11" s="77"/>
    </row>
    <row r="12" spans="1:9" s="69" customFormat="1" ht="28.8">
      <c r="A12" s="71"/>
      <c r="C12" s="77"/>
      <c r="D12" s="76" t="s">
        <v>203</v>
      </c>
      <c r="E12" s="77"/>
      <c r="F12" s="77"/>
      <c r="G12" s="77"/>
      <c r="H12" s="77"/>
      <c r="I12" s="77"/>
    </row>
    <row r="13" spans="1:9" s="69" customFormat="1" ht="28.8">
      <c r="A13" s="71"/>
      <c r="C13" s="77"/>
      <c r="D13" s="76" t="s">
        <v>204</v>
      </c>
      <c r="E13" s="77"/>
      <c r="F13" s="77"/>
      <c r="G13" s="77"/>
      <c r="H13" s="77"/>
      <c r="I13" s="77"/>
    </row>
    <row r="14" spans="1:9" s="69" customFormat="1" ht="28.8">
      <c r="A14" s="71"/>
      <c r="C14" s="77"/>
      <c r="D14" s="76" t="s">
        <v>205</v>
      </c>
      <c r="E14" s="77"/>
      <c r="F14" s="77"/>
      <c r="G14" s="77"/>
      <c r="H14" s="77"/>
      <c r="I14" s="77"/>
    </row>
    <row r="15" spans="1:9" s="69" customFormat="1" ht="28.8">
      <c r="A15" s="71"/>
      <c r="C15" s="77"/>
      <c r="D15" s="76" t="s">
        <v>206</v>
      </c>
      <c r="E15" s="77"/>
      <c r="F15" s="77"/>
      <c r="G15" s="77"/>
      <c r="H15" s="77"/>
      <c r="I15" s="77"/>
    </row>
    <row r="16" spans="1:9" s="69" customFormat="1" ht="22.2" customHeight="1">
      <c r="A16" s="71"/>
      <c r="C16" s="77"/>
      <c r="D16" s="76" t="s">
        <v>207</v>
      </c>
      <c r="E16" s="77"/>
      <c r="F16" s="77"/>
      <c r="G16" s="77"/>
      <c r="H16" s="77"/>
      <c r="I16" s="77"/>
    </row>
    <row r="17" spans="1:9" s="69" customFormat="1" ht="24" customHeight="1">
      <c r="A17" s="71"/>
      <c r="C17" s="77"/>
      <c r="D17" s="76" t="s">
        <v>208</v>
      </c>
      <c r="E17" s="77"/>
      <c r="F17" s="77"/>
      <c r="G17" s="77"/>
      <c r="H17" s="77"/>
      <c r="I17" s="77"/>
    </row>
    <row r="18" spans="1:9" s="69" customFormat="1" ht="28.8">
      <c r="A18" s="71"/>
      <c r="C18" s="77"/>
      <c r="D18" s="76" t="s">
        <v>209</v>
      </c>
      <c r="E18" s="77"/>
      <c r="F18" s="77"/>
      <c r="G18" s="77"/>
      <c r="H18" s="77"/>
      <c r="I18" s="77"/>
    </row>
    <row r="19" spans="1:9" s="69" customFormat="1" ht="28.8">
      <c r="A19" s="71"/>
      <c r="C19" s="77"/>
      <c r="D19" s="76" t="s">
        <v>210</v>
      </c>
      <c r="E19" s="77"/>
      <c r="F19" s="77"/>
      <c r="G19" s="77"/>
      <c r="H19" s="77"/>
      <c r="I19" s="77"/>
    </row>
    <row r="20" spans="1:9" s="69" customFormat="1" ht="15">
      <c r="A20" s="71"/>
      <c r="C20" s="72"/>
      <c r="D20" s="72"/>
      <c r="E20" s="72"/>
      <c r="F20" s="72"/>
      <c r="G20" s="72"/>
      <c r="H20" s="72"/>
      <c r="I20" s="72"/>
    </row>
    <row r="21" spans="1:9" s="69" customFormat="1" ht="15">
      <c r="A21" s="71"/>
      <c r="C21" s="72"/>
      <c r="D21" s="72"/>
      <c r="E21" s="72"/>
      <c r="F21" s="72"/>
      <c r="G21" s="72"/>
      <c r="H21" s="72"/>
      <c r="I21" s="72"/>
    </row>
    <row r="22" s="69" customFormat="1" ht="15">
      <c r="A22" s="71"/>
    </row>
    <row r="23" s="69" customFormat="1" ht="15">
      <c r="A23" s="71"/>
    </row>
    <row r="24" s="69" customFormat="1" ht="15">
      <c r="A24" s="71"/>
    </row>
    <row r="25" s="69" customFormat="1" ht="15">
      <c r="A25" s="71"/>
    </row>
    <row r="26" s="69" customFormat="1" ht="15">
      <c r="A26" s="71"/>
    </row>
    <row r="27" s="69" customFormat="1" ht="15">
      <c r="A27" s="71"/>
    </row>
    <row r="28" s="69" customFormat="1" ht="15">
      <c r="A28" s="71"/>
    </row>
    <row r="29" s="69" customFormat="1" ht="15">
      <c r="A29" s="67"/>
    </row>
    <row r="30" ht="15">
      <c r="A30" s="67"/>
    </row>
    <row r="31" ht="15">
      <c r="A31" s="67"/>
    </row>
    <row r="32" ht="15">
      <c r="A32" s="67"/>
    </row>
    <row r="33" ht="15">
      <c r="A33" s="67"/>
    </row>
    <row r="34" ht="15">
      <c r="A34" s="67"/>
    </row>
    <row r="35" ht="15">
      <c r="A35" s="67"/>
    </row>
    <row r="36" ht="15">
      <c r="A36" s="67"/>
    </row>
    <row r="37" ht="15">
      <c r="A37" s="66"/>
    </row>
    <row r="38" ht="15">
      <c r="A38" s="66"/>
    </row>
    <row r="39" ht="15">
      <c r="A39" s="66"/>
    </row>
    <row r="40" ht="15">
      <c r="A40" s="66"/>
    </row>
    <row r="41" ht="15">
      <c r="A41" s="66"/>
    </row>
    <row r="42" ht="15">
      <c r="A42" s="6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Burke,Amy A (BPA) - PEJC-6</dc:creator>
  <cp:keywords/>
  <dc:description/>
  <cp:lastModifiedBy>Burke,Amy A (BPA) - PEJC-6</cp:lastModifiedBy>
  <dcterms:created xsi:type="dcterms:W3CDTF">2024-01-10T00:36:43Z</dcterms:created>
  <dcterms:modified xsi:type="dcterms:W3CDTF">2024-04-18T19:45:24Z</dcterms:modified>
  <cp:category/>
  <cp:version/>
  <cp:contentType/>
  <cp:contentStatus/>
</cp:coreProperties>
</file>