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80" yWindow="440" windowWidth="13880" windowHeight="7900" activeTab="0"/>
  </bookViews>
  <sheets>
    <sheet name="VFD Eligibility Info" sheetId="2" r:id="rId1"/>
    <sheet name="Crops" sheetId="7" state="hidden" r:id="rId2"/>
    <sheet name="ET Data" sheetId="3" state="hidden" r:id="rId3"/>
    <sheet name="raw ET dataset" sheetId="5" state="hidden" r:id="rId4"/>
    <sheet name="more raw ET data" sheetId="6" state="hidden" r:id="rId5"/>
    <sheet name="1 year post Utility History" sheetId="8" r:id="rId6"/>
    <sheet name="Sheet2" sheetId="9" state="hidden" r:id="rId7"/>
  </sheets>
  <definedNames>
    <definedName name="Locations">'Crops'!$A$1:$L$1</definedName>
    <definedName name="_xlnm.Print_Area" localSheetId="0">'VFD Eligibility Info'!$A$1:$G$77</definedName>
  </definedNames>
  <calcPr calcId="162913"/>
</workbook>
</file>

<file path=xl/comments1.xml><?xml version="1.0" encoding="utf-8"?>
<comments xmlns="http://schemas.openxmlformats.org/spreadsheetml/2006/main">
  <authors>
    <author>rcs8556</author>
    <author>BPA User</author>
  </authors>
  <commentList>
    <comment ref="A31" authorId="0">
      <text>
        <r>
          <rPr>
            <b/>
            <sz val="8"/>
            <rFont val="Tahoma"/>
            <family val="2"/>
          </rPr>
          <t>This is the discharge pressure at the pump.  If a main valve is present, it is the pressure after the main valve.</t>
        </r>
        <r>
          <rPr>
            <sz val="8"/>
            <rFont val="Tahoma"/>
            <family val="2"/>
          </rPr>
          <t xml:space="preserve">
</t>
        </r>
      </text>
    </comment>
    <comment ref="C64" authorId="1">
      <text>
        <r>
          <rPr>
            <b/>
            <sz val="9"/>
            <rFont val="Tahoma"/>
            <family val="2"/>
          </rPr>
          <t>BPA User:</t>
        </r>
        <r>
          <rPr>
            <sz val="9"/>
            <rFont val="Tahoma"/>
            <family val="2"/>
          </rPr>
          <t xml:space="preserve">
Use these savings on Deemed Measure spreadsheet
 </t>
        </r>
      </text>
    </comment>
  </commentList>
</comments>
</file>

<file path=xl/sharedStrings.xml><?xml version="1.0" encoding="utf-8"?>
<sst xmlns="http://schemas.openxmlformats.org/spreadsheetml/2006/main" count="5136" uniqueCount="308">
  <si>
    <t>PARO -- Parkdale, Oregon</t>
  </si>
  <si>
    <t>PCYO -- Prairie City, Oregon</t>
  </si>
  <si>
    <t>PICI -- Picabo, Idaho</t>
  </si>
  <si>
    <t>PMAI -- Parma, Idaho</t>
  </si>
  <si>
    <t>PNGO -- Pine Grove, Oregon</t>
  </si>
  <si>
    <t>POBO -- Powell Butte, Oregon</t>
  </si>
  <si>
    <t>RDBM -- Round Butte, Montana</t>
  </si>
  <si>
    <t>RPTI -- Rupert, Idaho</t>
  </si>
  <si>
    <t>RXGI -- Rexburg, Idaho</t>
  </si>
  <si>
    <t>SIGM -- St. Ignatius, Montana</t>
  </si>
  <si>
    <t>TWFI -- Twin Falls, Idaho</t>
  </si>
  <si>
    <t>WRDO -- Worden, Oregon</t>
  </si>
  <si>
    <t>Average</t>
  </si>
  <si>
    <t>Alfalfa (Mean)</t>
  </si>
  <si>
    <t>--</t>
  </si>
  <si>
    <t>Lawn</t>
  </si>
  <si>
    <t>Sugar Beets</t>
  </si>
  <si>
    <t>Shepody Potatoes</t>
  </si>
  <si>
    <t>Potatoes</t>
  </si>
  <si>
    <t>Field Corn</t>
  </si>
  <si>
    <t>Sweet Corn</t>
  </si>
  <si>
    <t>Trailing Berries</t>
  </si>
  <si>
    <t>Fescue (Mean)</t>
  </si>
  <si>
    <t>1st Year Poplar</t>
  </si>
  <si>
    <t>2nd Year Poplar</t>
  </si>
  <si>
    <t>3rd Year + Poplar</t>
  </si>
  <si>
    <t>Peppermint</t>
  </si>
  <si>
    <t>Easter Lily</t>
  </si>
  <si>
    <t>Onion</t>
  </si>
  <si>
    <t>Garlic</t>
  </si>
  <si>
    <t>Lentils/Peas</t>
  </si>
  <si>
    <t>Spearmint</t>
  </si>
  <si>
    <t>Cherries</t>
  </si>
  <si>
    <t>Dry Beans</t>
  </si>
  <si>
    <t>Cabbage</t>
  </si>
  <si>
    <t>Broccoli</t>
  </si>
  <si>
    <t>Pears</t>
  </si>
  <si>
    <t>Alalfa (Mean)</t>
  </si>
  <si>
    <t>Hay (Mean)</t>
  </si>
  <si>
    <t>Poplar 2</t>
  </si>
  <si>
    <t>Bluegrass</t>
  </si>
  <si>
    <t>Wine Grape</t>
  </si>
  <si>
    <t>Melon</t>
  </si>
  <si>
    <t>Blue Grass</t>
  </si>
  <si>
    <t>Asparagus</t>
  </si>
  <si>
    <t>Concord Grapes</t>
  </si>
  <si>
    <t>Wine Grapes</t>
  </si>
  <si>
    <t>Peaches</t>
  </si>
  <si>
    <t>HRMO -- Hermiston, Oregon (HAREC</t>
  </si>
  <si>
    <t>)</t>
  </si>
  <si>
    <t>Carrots</t>
  </si>
  <si>
    <t>Bluegrass Seed</t>
  </si>
  <si>
    <t>Beet</t>
  </si>
  <si>
    <t>Bean</t>
  </si>
  <si>
    <t>Spring Corn</t>
  </si>
  <si>
    <t>Carrot Seed</t>
  </si>
  <si>
    <t>New Mint</t>
  </si>
  <si>
    <t>Alfalfa (Mean) (New Plant)</t>
  </si>
  <si>
    <t>Beets</t>
  </si>
  <si>
    <t>3rd+ Year Poplar</t>
  </si>
  <si>
    <t>Rape</t>
  </si>
  <si>
    <t>Bulb Flowers</t>
  </si>
  <si>
    <t>Grass Seed</t>
  </si>
  <si>
    <t>Beets (Sugar)</t>
  </si>
  <si>
    <t>Beans (Dry)</t>
  </si>
  <si>
    <t>Grapes (Concord)</t>
  </si>
  <si>
    <t>Columbia Basin</t>
  </si>
  <si>
    <t>Poplar</t>
  </si>
  <si>
    <t>Upper Columbia</t>
  </si>
  <si>
    <t>Eastern Idaho</t>
  </si>
  <si>
    <t>HOXO -- Hood River, Oregon</t>
  </si>
  <si>
    <t>HRFO -- Hereford, Oregon</t>
  </si>
  <si>
    <t>HRHW -- Harrah, Washington</t>
  </si>
  <si>
    <t>IMBO -- Imbler, Oregon</t>
  </si>
  <si>
    <t>KFLO -- Klamath Falls, Oregon</t>
  </si>
  <si>
    <t>KTBI -- Kettle Butte, Idaho</t>
  </si>
  <si>
    <t>LAKO -- Lakeview, Oregon</t>
  </si>
  <si>
    <t>LEGW -- Legrow, Washington</t>
  </si>
  <si>
    <t>LIDW -- Lind, Washington</t>
  </si>
  <si>
    <t>LORO -- Lorella, Oregon</t>
  </si>
  <si>
    <t>MALI -- Malta, Idaho</t>
  </si>
  <si>
    <t>MASW -- Manson, Washington</t>
  </si>
  <si>
    <t>MDFO -- Medford, Oregon</t>
  </si>
  <si>
    <t>MNTI -- Monteview, Idaho</t>
  </si>
  <si>
    <t>MRSO -- Madras, Oregon</t>
  </si>
  <si>
    <t>NMPI -- Nampa, Idaho</t>
  </si>
  <si>
    <t>ODSW -- Odessa, Washington</t>
  </si>
  <si>
    <t>OMAW -- Omak, Washington</t>
  </si>
  <si>
    <t>ONTO -- Ontario, Oregon</t>
  </si>
  <si>
    <t>LILY</t>
  </si>
  <si>
    <t>NW Montana</t>
  </si>
  <si>
    <t>Strawberries</t>
  </si>
  <si>
    <t>Spring Grain</t>
  </si>
  <si>
    <t>Winter Grain</t>
  </si>
  <si>
    <t>Onions</t>
  </si>
  <si>
    <t>Cranberries</t>
  </si>
  <si>
    <t>Blueberries</t>
  </si>
  <si>
    <t>Grain (Spring)</t>
  </si>
  <si>
    <t>Grain (Winter)</t>
  </si>
  <si>
    <t>Corn (Field)</t>
  </si>
  <si>
    <t>Corn (Sweet)</t>
  </si>
  <si>
    <t>Grapes (Wine)</t>
  </si>
  <si>
    <t>Mint</t>
  </si>
  <si>
    <t>Coastal Areas</t>
  </si>
  <si>
    <t>CRAN</t>
  </si>
  <si>
    <t>BLUB</t>
  </si>
  <si>
    <t>TBER</t>
  </si>
  <si>
    <t>HAYP</t>
  </si>
  <si>
    <t>HAYM</t>
  </si>
  <si>
    <t>Willamette Valley</t>
  </si>
  <si>
    <t>GARL</t>
  </si>
  <si>
    <t>SGRN B</t>
  </si>
  <si>
    <t>EET</t>
  </si>
  <si>
    <t>BEET</t>
  </si>
  <si>
    <t>BEAN F</t>
  </si>
  <si>
    <t>CRN</t>
  </si>
  <si>
    <t>FCRN</t>
  </si>
  <si>
    <t>Southeast Idaho</t>
  </si>
  <si>
    <t>Western Wyoming</t>
  </si>
  <si>
    <t>Northern Nevada</t>
  </si>
  <si>
    <t>Northern California</t>
  </si>
  <si>
    <t>South Central Idaho</t>
  </si>
  <si>
    <t>POTA</t>
  </si>
  <si>
    <t>PEAS</t>
  </si>
  <si>
    <t>APPL</t>
  </si>
  <si>
    <t>CHRY</t>
  </si>
  <si>
    <t>SW Montana</t>
  </si>
  <si>
    <t>Northwest Montana</t>
  </si>
  <si>
    <t>Bonneville Power Administration</t>
  </si>
  <si>
    <t>B.  MOTOR DATA</t>
  </si>
  <si>
    <t>gpm</t>
  </si>
  <si>
    <t>feet</t>
  </si>
  <si>
    <t>kWh per year</t>
  </si>
  <si>
    <t>Alfalfa</t>
  </si>
  <si>
    <t>Pasture</t>
  </si>
  <si>
    <t>Grass</t>
  </si>
  <si>
    <t>WGRN</t>
  </si>
  <si>
    <t>ONYN</t>
  </si>
  <si>
    <t>WGRP</t>
  </si>
  <si>
    <t>Apples</t>
  </si>
  <si>
    <t>Rapeseed</t>
  </si>
  <si>
    <t>Peas</t>
  </si>
  <si>
    <t>Melons</t>
  </si>
  <si>
    <t>Central Oregon</t>
  </si>
  <si>
    <t>ETr</t>
  </si>
  <si>
    <t>ALFP</t>
  </si>
  <si>
    <t>ALFM</t>
  </si>
  <si>
    <t>PAST</t>
  </si>
  <si>
    <t>LAWN</t>
  </si>
  <si>
    <t>SGRN</t>
  </si>
  <si>
    <t>SBRY</t>
  </si>
  <si>
    <t>ABEI -- Aberdeen, Idaho</t>
  </si>
  <si>
    <t>AFTY -- Afton, Wyoming</t>
  </si>
  <si>
    <t>AHTI -- Ashton, Idaho</t>
  </si>
  <si>
    <t>ARAO -- Aurora, Oregon</t>
  </si>
  <si>
    <t>BANO -- Bandon, Oregon</t>
  </si>
  <si>
    <t>BEWO -- Bend, Oregon</t>
  </si>
  <si>
    <t>BKVO -- Baker Valley, Oregon</t>
  </si>
  <si>
    <t>BOII -- Boise, Idaho</t>
  </si>
  <si>
    <t>BRKO -- Brookings, Oregon</t>
  </si>
  <si>
    <t>CEDC -- Cedarville, California</t>
  </si>
  <si>
    <t>CHVO -- Christmas Valley, Oregon</t>
  </si>
  <si>
    <t>COVM -- Corvallis, Montana</t>
  </si>
  <si>
    <t>CRSM -- Creston, Montana</t>
  </si>
  <si>
    <t>CRVO -- Corvallis, Oregon</t>
  </si>
  <si>
    <t>DEFO -- Dee Flat, Oregon</t>
  </si>
  <si>
    <t>DRLM -- Deer Lodge, Montana</t>
  </si>
  <si>
    <t>ECHO -- Echo, Oregon</t>
  </si>
  <si>
    <t>EURN -- Eureka, Nevada</t>
  </si>
  <si>
    <t>FAFI -- Fairfield, Idaho</t>
  </si>
  <si>
    <t>FALN -- Fallon, Nevada</t>
  </si>
  <si>
    <t>FOGO -- Forest Grove, Oregon</t>
  </si>
  <si>
    <t>FTHI -- Fort Hall, Idaho</t>
  </si>
  <si>
    <t>GDVI -- Grand View, Idaho</t>
  </si>
  <si>
    <t>GERW -- George, Washington</t>
  </si>
  <si>
    <t>GFRI -- Glenns Ferry, Idaho</t>
  </si>
  <si>
    <t>GOLW -- Goldendale, Washington</t>
  </si>
  <si>
    <t>HERO -- Hermiston, Oregon</t>
  </si>
  <si>
    <t>A.  IRRIGATOR INFORMATION</t>
  </si>
  <si>
    <t>Grower Contact Name:</t>
  </si>
  <si>
    <t>Address:</t>
  </si>
  <si>
    <t>City,State,ZIP:</t>
  </si>
  <si>
    <t>Serving Electric Utility:</t>
  </si>
  <si>
    <t>Walla Walla, WA  99362</t>
  </si>
  <si>
    <t>Date of VFD Installation:</t>
  </si>
  <si>
    <t>Rated Load</t>
  </si>
  <si>
    <t>Units (kW or HP)</t>
  </si>
  <si>
    <t>Equipment load as percentage of metered load</t>
  </si>
  <si>
    <t>HP</t>
  </si>
  <si>
    <t>TOTALS =</t>
  </si>
  <si>
    <t>Estimated hours of Operation (for pivots assume 33% run time)</t>
  </si>
  <si>
    <t>Equipment Description</t>
  </si>
  <si>
    <t>kWh/HP</t>
  </si>
  <si>
    <t>Account Number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</si>
  <si>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</si>
  <si>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</si>
  <si>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</si>
  <si>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</si>
  <si>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</si>
  <si>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</si>
  <si>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</si>
  <si>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</si>
  <si>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</si>
  <si>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</si>
  <si>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</si>
  <si>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</si>
  <si>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Irrigation System type</t>
  </si>
  <si>
    <t>1 year post installation of VFD</t>
  </si>
  <si>
    <t>Metered kWh</t>
  </si>
  <si>
    <t>Crops grown</t>
  </si>
  <si>
    <t>Acres</t>
  </si>
  <si>
    <t>E.  CROP AND IRRIGATION SYSTEM TYPE DATA</t>
  </si>
  <si>
    <t>Year</t>
  </si>
  <si>
    <t>$/kWh</t>
  </si>
  <si>
    <t>End gun booster pump (pivot 2)</t>
  </si>
  <si>
    <t>123-abc</t>
  </si>
  <si>
    <t>Pivot 2 (10 towers at 1.5 HP each)</t>
  </si>
  <si>
    <t>Pivot 1 (6 towers at 1 HP each)</t>
  </si>
  <si>
    <t>pivot with drops</t>
  </si>
  <si>
    <t xml:space="preserve">   Estimated Date of VFD Installation:</t>
  </si>
  <si>
    <t xml:space="preserve">   Address:</t>
  </si>
  <si>
    <t xml:space="preserve">   City,State,ZIP:</t>
  </si>
  <si>
    <t xml:space="preserve">   Serving Electric Utility:</t>
  </si>
  <si>
    <t xml:space="preserve">   Account Number or</t>
  </si>
  <si>
    <t xml:space="preserve">   Meter Number</t>
  </si>
  <si>
    <t xml:space="preserve">   Rated Head (or TDH) (nameplate or curve):</t>
  </si>
  <si>
    <t xml:space="preserve">   Rated Flow (from nameplate or curve):</t>
  </si>
  <si>
    <t xml:space="preserve">   Simple Payback with incentive =</t>
  </si>
  <si>
    <t>wheat, alfalfa</t>
  </si>
  <si>
    <t xml:space="preserve">   Pump Depth (feet):</t>
  </si>
  <si>
    <t xml:space="preserve">   Lowest Expected Lift:</t>
  </si>
  <si>
    <t xml:space="preserve">   Discharge pressure Maximum Lift (psi):</t>
  </si>
  <si>
    <t xml:space="preserve">   Discharge pressure Minimum lift (psi):</t>
  </si>
  <si>
    <t>If any questions, please call Tom Osborn at 509-527-6211</t>
  </si>
  <si>
    <t>years</t>
  </si>
  <si>
    <t>?</t>
  </si>
  <si>
    <t xml:space="preserve">   Melded Average Cost per kWh:</t>
  </si>
  <si>
    <t>ENTER THE FOLLOWING VALUES IN THE DEEMED MEASURE UPLOAD:</t>
  </si>
  <si>
    <t>Motor Load Factor</t>
  </si>
  <si>
    <t>Estimated Annual Energy Consumption (kWh)</t>
  </si>
  <si>
    <t xml:space="preserve">   Estimated Annual Energy Usage</t>
  </si>
  <si>
    <t>Estimated Usage Total =</t>
  </si>
  <si>
    <t xml:space="preserve">   Incremental Cost of VFD =</t>
  </si>
  <si>
    <t>C.  PUMP DATA</t>
  </si>
  <si>
    <t xml:space="preserve">   Pump Manufacturer:</t>
  </si>
  <si>
    <t xml:space="preserve">   Pump Model:</t>
  </si>
  <si>
    <t xml:space="preserve">   Pump Type (Centrifugal or Turbine):</t>
  </si>
  <si>
    <t>Turbine</t>
  </si>
  <si>
    <t>variation in head requirements of at least 10% percent for turbines and 20% for Centrifugal</t>
  </si>
  <si>
    <t xml:space="preserve">Variation in flow must be at least 20% percent for Turbines, or </t>
  </si>
  <si>
    <t>--Select Pump Type--</t>
  </si>
  <si>
    <t>Centrifugal</t>
  </si>
  <si>
    <t xml:space="preserve">   New Construction Pump VFD Incentive</t>
  </si>
  <si>
    <t xml:space="preserve">   New Construction Pump VFD Incentive Rate ($/HP)</t>
  </si>
  <si>
    <t>AMDMC40205</t>
  </si>
  <si>
    <t>AMDMC40204</t>
  </si>
  <si>
    <t>Main Pump (where VFD to be installed)</t>
  </si>
  <si>
    <t xml:space="preserve">   Highest Expected Flow (gpm):</t>
  </si>
  <si>
    <t xml:space="preserve">   Lowest Expected Flow (gpm):</t>
  </si>
  <si>
    <t>Ref No</t>
  </si>
  <si>
    <t>Centrifugal Booster Pump (if any)</t>
  </si>
  <si>
    <t xml:space="preserve">   Irrigation Pump Rated HP for VFD:</t>
  </si>
  <si>
    <t>D.  METER USAGE ESTIMATES</t>
  </si>
  <si>
    <t>F.  DEEMED ENERGY SAVINGS AND INCENTIVE</t>
  </si>
  <si>
    <t>(G43)</t>
  </si>
  <si>
    <t>use pull down</t>
  </si>
  <si>
    <t>use zero for centrifugal</t>
  </si>
  <si>
    <t>Actual annual KWH usage (include all meters that are related to this pump station)</t>
  </si>
  <si>
    <t xml:space="preserve">   Site Savings Rate (kWh/HP)</t>
  </si>
  <si>
    <t>kWh/year</t>
  </si>
  <si>
    <t>(busbar savings)</t>
  </si>
  <si>
    <r>
      <t xml:space="preserve">  </t>
    </r>
    <r>
      <rPr>
        <b/>
        <sz val="10"/>
        <rFont val="Arial"/>
        <family val="2"/>
      </rPr>
      <t xml:space="preserve"> Site</t>
    </r>
    <r>
      <rPr>
        <sz val="10"/>
        <rFont val="Arial"/>
        <family val="2"/>
      </rPr>
      <t xml:space="preserve"> Annual Energy Savings (kWh/HP*HP)</t>
    </r>
  </si>
  <si>
    <t>(site savings)</t>
  </si>
  <si>
    <t>CALCULATOR BC Ratio =</t>
  </si>
  <si>
    <t>CALCULATOR SAVINGS PER UNIT =</t>
  </si>
  <si>
    <t>QUANTITY =</t>
  </si>
  <si>
    <t>HP is Unit</t>
  </si>
  <si>
    <t>UES REFERENCE NUMBER =</t>
  </si>
  <si>
    <t>cell # 509-520-1123</t>
  </si>
  <si>
    <t>This tab can be filled in on year after the incentive claim to BPA.</t>
  </si>
  <si>
    <t>AGRICULTURE NEW CONSTRUCTION - PUMP VFD DEEMED SAVINGS TOOL</t>
  </si>
  <si>
    <r>
      <t xml:space="preserve">       AGRICULTURE </t>
    </r>
    <r>
      <rPr>
        <b/>
        <u val="single"/>
        <sz val="12"/>
        <rFont val="Arial"/>
        <family val="2"/>
      </rPr>
      <t>NEW CONSTRUCTION</t>
    </r>
    <r>
      <rPr>
        <b/>
        <sz val="12"/>
        <rFont val="Arial"/>
        <family val="2"/>
      </rPr>
      <t xml:space="preserve"> - TURBINE AND CENTRIFUGAL PUMP VFD CALCULATOR</t>
    </r>
  </si>
  <si>
    <t xml:space="preserve">   Total Rated HP on meter:</t>
  </si>
  <si>
    <t>Version Date: 4/1/2023</t>
  </si>
  <si>
    <t>Use this tool to estimate the deemed energy savings related to VFDs installed on new Pumps in Ag pumping applications.</t>
  </si>
  <si>
    <t xml:space="preserve">   Irrigator Member Name:</t>
  </si>
  <si>
    <t>psi gauge at pump</t>
  </si>
  <si>
    <t>WHP check =</t>
  </si>
  <si>
    <t>EHP check =</t>
  </si>
  <si>
    <t xml:space="preserve">   Expected lowest discharge pressure with VFD (psi):</t>
  </si>
  <si>
    <t>Version Date: 10/1/2023</t>
  </si>
  <si>
    <t>Jane the Farmer</t>
  </si>
  <si>
    <t>Pothole Rd</t>
  </si>
  <si>
    <t>Dusty Trails Coop</t>
  </si>
  <si>
    <t>USA Pumps</t>
  </si>
  <si>
    <t xml:space="preserve">   Maximum Expected Lift (or inlet pressure in feet):</t>
  </si>
  <si>
    <t xml:space="preserve">   Estimated Operational Lift (feet):</t>
  </si>
  <si>
    <t xml:space="preserve">   Highest Total Dynamic Head calcuted (ft):</t>
  </si>
  <si>
    <t xml:space="preserve">   Lowest Total Dynamic Head calculated (ft):</t>
  </si>
  <si>
    <t xml:space="preserve">   Variation in Flow requirements during season (calc):</t>
  </si>
  <si>
    <t xml:space="preserve">   Variation in Head during season (calc):</t>
  </si>
  <si>
    <t>kWh 2024</t>
  </si>
  <si>
    <r>
      <t xml:space="preserve">  </t>
    </r>
    <r>
      <rPr>
        <b/>
        <sz val="10"/>
        <rFont val="Arial"/>
        <family val="2"/>
      </rPr>
      <t xml:space="preserve"> Busbar</t>
    </r>
    <r>
      <rPr>
        <sz val="10"/>
        <rFont val="Arial"/>
        <family val="2"/>
      </rPr>
      <t xml:space="preserve"> Annual Energy Savings (site savings * 1.1032))</t>
    </r>
  </si>
  <si>
    <t>Please fill in all of the green highlighted fields.  Add any explanatory notes where needed.</t>
  </si>
  <si>
    <t>(note 2.31 feet per PSI)</t>
  </si>
  <si>
    <t>two pivots</t>
  </si>
  <si>
    <t>one pivot</t>
  </si>
  <si>
    <t>Use this tool to determine eligibility and energy savings related to VFDs installed on new pumping plant installations in Ag applications.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</si>
</sst>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mmmm\ d\,\ yyyy"/>
    <numFmt numFmtId="166" formatCode="0.0%"/>
    <numFmt numFmtId="167" formatCode="0_);\(0\)"/>
    <numFmt numFmtId="168" formatCode="0.0"/>
  </numFmts>
  <fonts count="26">
    <font>
      <sz val="10"/>
      <name val="Arial"/>
      <family val="2"/>
    </font>
    <font>
      <b/>
      <sz val="10"/>
      <name val="Arial"/>
      <family val="2"/>
    </font>
    <font>
      <sz val="10"/>
      <color indexed="12"/>
      <name val="Courier"/>
      <family val="3"/>
    </font>
    <font>
      <b/>
      <sz val="10"/>
      <name val="Arial Unicode MS"/>
      <family val="2"/>
    </font>
    <font>
      <b/>
      <sz val="10"/>
      <color indexed="12"/>
      <name val="Courier"/>
      <family val="3"/>
    </font>
    <font>
      <sz val="10"/>
      <name val="Arial Unicode MS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theme="1"/>
      <name val="Arial"/>
      <family val="2"/>
    </font>
    <font>
      <b/>
      <sz val="10"/>
      <color rgb="FF23128A"/>
      <name val="Arial"/>
      <family val="2"/>
    </font>
    <font>
      <b/>
      <sz val="10"/>
      <color rgb="FFFF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0"/>
      <color indexed="12"/>
      <name val="Times New Roman"/>
      <family val="1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 applyProtection="1">
      <alignment horizontal="left"/>
      <protection/>
    </xf>
    <xf numFmtId="0" fontId="0" fillId="0" borderId="0" xfId="0" applyProtection="1"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3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/>
    <xf numFmtId="0" fontId="0" fillId="0" borderId="0" xfId="0" applyFont="1"/>
    <xf numFmtId="0" fontId="9" fillId="0" borderId="0" xfId="0" applyFont="1" applyAlignment="1" applyProtection="1">
      <alignment horizontal="center"/>
      <protection locked="0"/>
    </xf>
    <xf numFmtId="165" fontId="8" fillId="0" borderId="1" xfId="0" applyNumberFormat="1" applyFont="1" applyBorder="1" applyAlignment="1" applyProtection="1">
      <alignment horizontal="center"/>
      <protection locked="0"/>
    </xf>
    <xf numFmtId="14" fontId="1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 applyProtection="1">
      <alignment horizontal="center" wrapText="1"/>
      <protection/>
    </xf>
    <xf numFmtId="1" fontId="8" fillId="0" borderId="1" xfId="0" applyNumberFormat="1" applyFont="1" applyBorder="1" applyAlignment="1" applyProtection="1">
      <alignment horizontal="center"/>
      <protection locked="0"/>
    </xf>
    <xf numFmtId="3" fontId="0" fillId="0" borderId="2" xfId="0" applyNumberFormat="1" applyBorder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164" fontId="9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/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 wrapText="1"/>
    </xf>
    <xf numFmtId="37" fontId="1" fillId="2" borderId="1" xfId="18" applyNumberFormat="1" applyFont="1" applyFill="1" applyBorder="1" applyAlignment="1">
      <alignment horizontal="center"/>
    </xf>
    <xf numFmtId="5" fontId="1" fillId="2" borderId="1" xfId="16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3" fontId="9" fillId="0" borderId="1" xfId="18" applyNumberFormat="1" applyFont="1" applyFill="1" applyBorder="1" applyAlignment="1" applyProtection="1">
      <alignment horizontal="center"/>
      <protection locked="0"/>
    </xf>
    <xf numFmtId="165" fontId="8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3" fontId="8" fillId="3" borderId="1" xfId="18" applyNumberFormat="1" applyFont="1" applyFill="1" applyBorder="1" applyAlignment="1" applyProtection="1">
      <alignment horizontal="center"/>
      <protection locked="0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3" fontId="4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left"/>
      <protection/>
    </xf>
    <xf numFmtId="0" fontId="12" fillId="3" borderId="0" xfId="0" applyFont="1" applyFill="1"/>
    <xf numFmtId="0" fontId="1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>
      <alignment horizontal="center"/>
    </xf>
    <xf numFmtId="166" fontId="0" fillId="0" borderId="1" xfId="15" applyNumberFormat="1" applyFont="1" applyBorder="1" applyAlignment="1" applyProtection="1">
      <alignment horizontal="center"/>
      <protection/>
    </xf>
    <xf numFmtId="9" fontId="4" fillId="4" borderId="1" xfId="15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5" fontId="13" fillId="3" borderId="1" xfId="16" applyNumberFormat="1" applyFont="1" applyFill="1" applyBorder="1" applyAlignment="1">
      <alignment horizontal="center"/>
    </xf>
    <xf numFmtId="167" fontId="0" fillId="3" borderId="1" xfId="18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167" fontId="0" fillId="4" borderId="1" xfId="18" applyNumberFormat="1" applyFont="1" applyFill="1" applyBorder="1" applyAlignment="1">
      <alignment horizontal="center" wrapText="1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 wrapText="1"/>
      <protection/>
    </xf>
    <xf numFmtId="0" fontId="0" fillId="5" borderId="0" xfId="0" applyFont="1" applyFill="1"/>
    <xf numFmtId="0" fontId="0" fillId="5" borderId="0" xfId="0" applyFill="1"/>
    <xf numFmtId="0" fontId="15" fillId="0" borderId="0" xfId="0" applyFont="1" applyAlignment="1" applyProtection="1">
      <alignment horizontal="left"/>
      <protection/>
    </xf>
    <xf numFmtId="3" fontId="0" fillId="3" borderId="1" xfId="0" applyNumberFormat="1" applyFont="1" applyFill="1" applyBorder="1" applyAlignment="1">
      <alignment horizontal="center" wrapText="1"/>
    </xf>
    <xf numFmtId="0" fontId="18" fillId="6" borderId="0" xfId="0" applyFont="1" applyFill="1"/>
    <xf numFmtId="0" fontId="19" fillId="7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6" borderId="0" xfId="0" applyFont="1" applyFill="1" applyAlignment="1">
      <alignment vertical="center"/>
    </xf>
    <xf numFmtId="0" fontId="0" fillId="0" borderId="0" xfId="0" applyFont="1"/>
    <xf numFmtId="0" fontId="0" fillId="0" borderId="4" xfId="0" applyBorder="1"/>
    <xf numFmtId="0" fontId="0" fillId="8" borderId="4" xfId="0" applyFont="1" applyFill="1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 applyProtection="1">
      <alignment horizontal="left"/>
      <protection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3" fontId="1" fillId="0" borderId="1" xfId="18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9" fontId="1" fillId="0" borderId="1" xfId="0" applyNumberFormat="1" applyFont="1" applyFill="1" applyBorder="1" applyAlignment="1">
      <alignment horizontal="center"/>
    </xf>
    <xf numFmtId="0" fontId="20" fillId="0" borderId="0" xfId="0" applyFont="1"/>
    <xf numFmtId="0" fontId="0" fillId="0" borderId="0" xfId="0" quotePrefix="1"/>
    <xf numFmtId="49" fontId="10" fillId="0" borderId="0" xfId="0" applyNumberFormat="1" applyFont="1"/>
    <xf numFmtId="0" fontId="10" fillId="0" borderId="0" xfId="0" applyFont="1"/>
    <xf numFmtId="168" fontId="1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" fontId="22" fillId="0" borderId="0" xfId="0" applyNumberFormat="1" applyFont="1" applyAlignment="1">
      <alignment horizontal="left"/>
    </xf>
    <xf numFmtId="37" fontId="1" fillId="2" borderId="1" xfId="18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5" fontId="0" fillId="9" borderId="1" xfId="16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39" fontId="0" fillId="9" borderId="1" xfId="0" applyNumberFormat="1" applyFill="1" applyBorder="1" applyAlignment="1">
      <alignment horizontal="center"/>
    </xf>
    <xf numFmtId="3" fontId="24" fillId="3" borderId="1" xfId="0" applyNumberFormat="1" applyFont="1" applyFill="1" applyBorder="1" applyAlignment="1" applyProtection="1">
      <alignment horizontal="center"/>
      <protection locked="0"/>
    </xf>
    <xf numFmtId="14" fontId="10" fillId="5" borderId="0" xfId="0" applyNumberFormat="1" applyFont="1" applyFill="1" applyAlignment="1">
      <alignment/>
    </xf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workbookViewId="0" topLeftCell="A1">
      <selection activeCell="E2" sqref="E2"/>
    </sheetView>
  </sheetViews>
  <sheetFormatPr defaultColWidth="9.140625" defaultRowHeight="12.75"/>
  <cols>
    <col min="1" max="1" width="42.8515625" style="0" customWidth="1"/>
    <col min="2" max="2" width="13.140625" style="0" customWidth="1"/>
    <col min="3" max="3" width="24.421875" style="9" customWidth="1"/>
    <col min="4" max="5" width="16.57421875" style="0" customWidth="1"/>
    <col min="6" max="6" width="16.421875" style="0" customWidth="1"/>
    <col min="7" max="7" width="16.00390625" style="0" customWidth="1"/>
    <col min="8" max="8" width="15.8515625" style="3" customWidth="1"/>
    <col min="9" max="9" width="15.28125" style="0" customWidth="1"/>
  </cols>
  <sheetData>
    <row r="1" spans="1:6" ht="15.5">
      <c r="A1" s="47" t="s">
        <v>281</v>
      </c>
      <c r="F1" s="7"/>
    </row>
    <row r="2" spans="2:5" ht="12.75">
      <c r="B2" s="75"/>
      <c r="C2" s="75"/>
      <c r="E2" s="108" t="s">
        <v>290</v>
      </c>
    </row>
    <row r="3" spans="1:5" ht="15.5">
      <c r="A3" s="56" t="s">
        <v>303</v>
      </c>
      <c r="B3" s="57"/>
      <c r="C3" s="58"/>
      <c r="D3" s="109"/>
      <c r="E3" s="17"/>
    </row>
    <row r="4" spans="1:2" ht="12.75">
      <c r="A4" s="82" t="s">
        <v>307</v>
      </c>
      <c r="B4" s="6"/>
    </row>
    <row r="5" ht="12.75">
      <c r="I5" s="1"/>
    </row>
    <row r="6" ht="12.75">
      <c r="A6" s="5" t="s">
        <v>178</v>
      </c>
    </row>
    <row r="7" spans="1:3" ht="12.75">
      <c r="A7" s="1" t="s">
        <v>219</v>
      </c>
      <c r="C7" s="49">
        <v>45201</v>
      </c>
    </row>
    <row r="8" spans="1:9" ht="12.75">
      <c r="A8" s="1" t="s">
        <v>285</v>
      </c>
      <c r="C8" s="50" t="s">
        <v>291</v>
      </c>
      <c r="F8" s="1"/>
      <c r="H8" s="4"/>
      <c r="I8" s="2"/>
    </row>
    <row r="9" spans="1:9" ht="12.75">
      <c r="A9" s="1" t="s">
        <v>220</v>
      </c>
      <c r="C9" s="50" t="s">
        <v>292</v>
      </c>
      <c r="D9" s="2"/>
      <c r="I9" s="2"/>
    </row>
    <row r="10" spans="1:9" ht="12.75">
      <c r="A10" s="1" t="s">
        <v>221</v>
      </c>
      <c r="C10" s="50" t="s">
        <v>183</v>
      </c>
      <c r="D10" s="2"/>
      <c r="I10" s="2"/>
    </row>
    <row r="11" spans="1:9" ht="12.75">
      <c r="A11" s="1" t="s">
        <v>222</v>
      </c>
      <c r="C11" s="50" t="s">
        <v>293</v>
      </c>
      <c r="D11" s="2" t="s">
        <v>278</v>
      </c>
      <c r="E11" s="1"/>
      <c r="G11" s="4"/>
      <c r="I11" s="2"/>
    </row>
    <row r="12" spans="1:4" ht="12.75">
      <c r="A12" s="19" t="s">
        <v>223</v>
      </c>
      <c r="C12" s="50">
        <v>123456</v>
      </c>
      <c r="D12" s="2"/>
    </row>
    <row r="13" spans="1:4" ht="12.75">
      <c r="A13" s="19" t="s">
        <v>224</v>
      </c>
      <c r="C13" s="50">
        <v>54123</v>
      </c>
      <c r="D13" s="2"/>
    </row>
    <row r="14" spans="1:4" ht="12.75">
      <c r="A14" s="87" t="s">
        <v>240</v>
      </c>
      <c r="C14" s="48">
        <f>G52</f>
        <v>548117.5319999999</v>
      </c>
      <c r="D14" s="2" t="s">
        <v>132</v>
      </c>
    </row>
    <row r="15" spans="1:4" ht="12.75">
      <c r="A15" s="19" t="s">
        <v>236</v>
      </c>
      <c r="C15" s="61">
        <v>0.065</v>
      </c>
      <c r="D15" s="14" t="s">
        <v>213</v>
      </c>
    </row>
    <row r="16" ht="12.75">
      <c r="C16" s="39"/>
    </row>
    <row r="17" spans="1:3" ht="12.75">
      <c r="A17" s="6" t="s">
        <v>129</v>
      </c>
      <c r="C17" s="39"/>
    </row>
    <row r="18" spans="1:4" ht="12.75">
      <c r="A18" s="87" t="s">
        <v>261</v>
      </c>
      <c r="C18" s="50">
        <v>400</v>
      </c>
      <c r="D18" s="14" t="s">
        <v>188</v>
      </c>
    </row>
    <row r="19" spans="1:4" ht="12.75">
      <c r="A19" s="87" t="s">
        <v>282</v>
      </c>
      <c r="C19" s="38">
        <f>B52</f>
        <v>473</v>
      </c>
      <c r="D19" s="14" t="s">
        <v>188</v>
      </c>
    </row>
    <row r="20" spans="1:3" ht="12.75">
      <c r="A20" s="1"/>
      <c r="C20" s="39"/>
    </row>
    <row r="21" spans="1:3" ht="12.75">
      <c r="A21" s="6" t="s">
        <v>243</v>
      </c>
      <c r="C21" s="15"/>
    </row>
    <row r="22" spans="1:4" ht="12.75">
      <c r="A22" s="87" t="s">
        <v>246</v>
      </c>
      <c r="C22" s="50" t="s">
        <v>247</v>
      </c>
      <c r="D22" s="93" t="s">
        <v>265</v>
      </c>
    </row>
    <row r="23" spans="1:3" ht="12.75">
      <c r="A23" s="87" t="s">
        <v>244</v>
      </c>
      <c r="C23" s="50" t="s">
        <v>294</v>
      </c>
    </row>
    <row r="24" spans="1:3" ht="12.75">
      <c r="A24" s="87" t="s">
        <v>245</v>
      </c>
      <c r="C24" s="50" t="s">
        <v>215</v>
      </c>
    </row>
    <row r="25" spans="1:6" ht="12.75">
      <c r="A25" s="19" t="s">
        <v>225</v>
      </c>
      <c r="C25" s="51">
        <v>550</v>
      </c>
      <c r="D25" s="1" t="s">
        <v>131</v>
      </c>
      <c r="E25" s="99" t="s">
        <v>287</v>
      </c>
      <c r="F25" s="100">
        <f>C25*C26/3960</f>
        <v>305.55555555555554</v>
      </c>
    </row>
    <row r="26" spans="1:6" ht="12.75">
      <c r="A26" s="1" t="s">
        <v>226</v>
      </c>
      <c r="C26" s="52">
        <v>2200</v>
      </c>
      <c r="D26" s="1" t="s">
        <v>130</v>
      </c>
      <c r="E26" s="99" t="s">
        <v>288</v>
      </c>
      <c r="F26" s="100">
        <f>C25*C26/(3960*0.72)</f>
        <v>424.38271604938274</v>
      </c>
    </row>
    <row r="27" spans="1:5" ht="12.75">
      <c r="A27" s="19" t="s">
        <v>229</v>
      </c>
      <c r="C27" s="107">
        <v>400</v>
      </c>
      <c r="D27" s="1" t="s">
        <v>131</v>
      </c>
      <c r="E27" t="s">
        <v>266</v>
      </c>
    </row>
    <row r="28" spans="1:4" ht="12.5">
      <c r="A28" s="87" t="s">
        <v>296</v>
      </c>
      <c r="C28" s="53">
        <v>360</v>
      </c>
      <c r="D28" s="1" t="s">
        <v>131</v>
      </c>
    </row>
    <row r="29" spans="1:5" ht="12.5">
      <c r="A29" s="87" t="s">
        <v>295</v>
      </c>
      <c r="C29" s="53">
        <v>370</v>
      </c>
      <c r="D29" s="1" t="s">
        <v>131</v>
      </c>
      <c r="E29" t="s">
        <v>304</v>
      </c>
    </row>
    <row r="30" spans="1:4" ht="12.5">
      <c r="A30" s="19" t="s">
        <v>230</v>
      </c>
      <c r="C30" s="53">
        <v>350</v>
      </c>
      <c r="D30" s="1" t="s">
        <v>131</v>
      </c>
    </row>
    <row r="31" spans="1:4" ht="12.5">
      <c r="A31" s="19" t="s">
        <v>231</v>
      </c>
      <c r="C31" s="53">
        <v>90</v>
      </c>
      <c r="D31" s="87" t="s">
        <v>286</v>
      </c>
    </row>
    <row r="32" spans="1:4" ht="12.5">
      <c r="A32" s="19" t="s">
        <v>232</v>
      </c>
      <c r="C32" s="53">
        <v>105</v>
      </c>
      <c r="D32" s="87" t="s">
        <v>286</v>
      </c>
    </row>
    <row r="33" spans="1:4" ht="12.5">
      <c r="A33" s="87" t="s">
        <v>289</v>
      </c>
      <c r="C33" s="53">
        <v>85</v>
      </c>
      <c r="D33" s="87" t="s">
        <v>286</v>
      </c>
    </row>
    <row r="34" spans="1:5" ht="12.5">
      <c r="A34" s="87" t="s">
        <v>257</v>
      </c>
      <c r="C34" s="53">
        <v>1900</v>
      </c>
      <c r="D34" s="19" t="s">
        <v>130</v>
      </c>
      <c r="E34" t="s">
        <v>305</v>
      </c>
    </row>
    <row r="35" spans="1:5" ht="12.5">
      <c r="A35" s="87" t="s">
        <v>258</v>
      </c>
      <c r="C35" s="53">
        <v>950</v>
      </c>
      <c r="D35" s="19" t="s">
        <v>130</v>
      </c>
      <c r="E35" t="s">
        <v>306</v>
      </c>
    </row>
    <row r="36" spans="1:4" ht="12.5">
      <c r="A36" s="87" t="s">
        <v>297</v>
      </c>
      <c r="C36" s="88">
        <f>C29+C31*2.31+5</f>
        <v>582.9</v>
      </c>
      <c r="D36" s="19" t="s">
        <v>131</v>
      </c>
    </row>
    <row r="37" spans="1:4" ht="12.5">
      <c r="A37" s="87" t="s">
        <v>298</v>
      </c>
      <c r="C37" s="88">
        <f>C30+C33*2.31+5</f>
        <v>551.35</v>
      </c>
      <c r="D37" s="19" t="s">
        <v>131</v>
      </c>
    </row>
    <row r="38" spans="1:4" ht="12.5">
      <c r="A38" s="1" t="s">
        <v>299</v>
      </c>
      <c r="C38" s="60">
        <f>(C34-C35)/C26</f>
        <v>0.4318181818181818</v>
      </c>
      <c r="D38" s="87" t="s">
        <v>249</v>
      </c>
    </row>
    <row r="39" spans="1:4" ht="12.5">
      <c r="A39" s="1" t="s">
        <v>300</v>
      </c>
      <c r="C39" s="60">
        <f>(C36-C37)/C25</f>
        <v>0.05736363636363628</v>
      </c>
      <c r="D39" s="87" t="s">
        <v>248</v>
      </c>
    </row>
    <row r="40" spans="1:4" ht="12.5">
      <c r="A40" s="1"/>
      <c r="C40"/>
      <c r="D40" s="1"/>
    </row>
    <row r="41" spans="1:4" ht="12.75">
      <c r="A41" s="5" t="s">
        <v>262</v>
      </c>
      <c r="C41"/>
      <c r="D41" s="1"/>
    </row>
    <row r="42" spans="1:4" ht="12.5">
      <c r="A42" s="14"/>
      <c r="C42"/>
      <c r="D42" s="1"/>
    </row>
    <row r="43" spans="1:7" s="18" customFormat="1" ht="50">
      <c r="A43" s="27" t="s">
        <v>191</v>
      </c>
      <c r="B43" s="25" t="s">
        <v>185</v>
      </c>
      <c r="C43" s="25" t="s">
        <v>186</v>
      </c>
      <c r="D43" s="24" t="s">
        <v>187</v>
      </c>
      <c r="E43" s="85" t="s">
        <v>238</v>
      </c>
      <c r="F43" s="26" t="s">
        <v>190</v>
      </c>
      <c r="G43" s="86" t="s">
        <v>239</v>
      </c>
    </row>
    <row r="44" spans="1:9" ht="12.75">
      <c r="A44" s="98" t="s">
        <v>256</v>
      </c>
      <c r="B44" s="50">
        <v>400</v>
      </c>
      <c r="C44" s="22" t="s">
        <v>188</v>
      </c>
      <c r="D44" s="59">
        <f aca="true" t="shared" si="0" ref="D44:D51">B44/$B$52</f>
        <v>0.8456659619450317</v>
      </c>
      <c r="E44" s="50">
        <v>0.9</v>
      </c>
      <c r="F44" s="52">
        <v>1800</v>
      </c>
      <c r="G44" s="23">
        <f>IF(C44="HP",B44*0.746*F44*E44,B44*F44*E44)</f>
        <v>483408</v>
      </c>
      <c r="H44" s="82" t="s">
        <v>264</v>
      </c>
      <c r="I44" s="3"/>
    </row>
    <row r="45" spans="1:9" ht="12.75">
      <c r="A45" s="98" t="s">
        <v>260</v>
      </c>
      <c r="B45" s="50">
        <v>50</v>
      </c>
      <c r="C45" s="22" t="s">
        <v>188</v>
      </c>
      <c r="D45" s="59">
        <f t="shared" si="0"/>
        <v>0.10570824524312897</v>
      </c>
      <c r="E45" s="50">
        <v>0.8</v>
      </c>
      <c r="F45" s="52">
        <f>F44</f>
        <v>1800</v>
      </c>
      <c r="G45" s="23">
        <f aca="true" t="shared" si="1" ref="G45:G51">IF(C45="HP",B45*0.746*F45*E45,B45*F45*E45)</f>
        <v>53712</v>
      </c>
      <c r="H45"/>
      <c r="I45" s="3"/>
    </row>
    <row r="46" spans="1:9" ht="12.75">
      <c r="A46" s="54" t="s">
        <v>217</v>
      </c>
      <c r="B46" s="50">
        <v>6</v>
      </c>
      <c r="C46" s="22" t="s">
        <v>188</v>
      </c>
      <c r="D46" s="59">
        <f t="shared" si="0"/>
        <v>0.012684989429175475</v>
      </c>
      <c r="E46" s="50">
        <v>1</v>
      </c>
      <c r="F46" s="52">
        <f>0.33*F44</f>
        <v>594</v>
      </c>
      <c r="G46" s="23">
        <f t="shared" si="1"/>
        <v>2658.744</v>
      </c>
      <c r="H46"/>
      <c r="I46" s="3"/>
    </row>
    <row r="47" spans="1:9" ht="12.75">
      <c r="A47" s="54" t="s">
        <v>216</v>
      </c>
      <c r="B47" s="50">
        <f>10*1.5</f>
        <v>15</v>
      </c>
      <c r="C47" s="22" t="s">
        <v>188</v>
      </c>
      <c r="D47" s="59">
        <f t="shared" si="0"/>
        <v>0.03171247357293869</v>
      </c>
      <c r="E47" s="50">
        <v>1</v>
      </c>
      <c r="F47" s="52">
        <f>0.33*F45</f>
        <v>594</v>
      </c>
      <c r="G47" s="23">
        <f t="shared" si="1"/>
        <v>6646.86</v>
      </c>
      <c r="H47"/>
      <c r="I47" s="3"/>
    </row>
    <row r="48" spans="1:9" ht="12.75">
      <c r="A48" s="55" t="s">
        <v>214</v>
      </c>
      <c r="B48" s="50">
        <v>2</v>
      </c>
      <c r="C48" s="22" t="s">
        <v>188</v>
      </c>
      <c r="D48" s="59">
        <f t="shared" si="0"/>
        <v>0.004228329809725159</v>
      </c>
      <c r="E48" s="50">
        <v>0.9</v>
      </c>
      <c r="F48" s="52">
        <f>F44*0.7</f>
        <v>1260</v>
      </c>
      <c r="G48" s="23">
        <f t="shared" si="1"/>
        <v>1691.928</v>
      </c>
      <c r="H48"/>
      <c r="I48" s="3"/>
    </row>
    <row r="49" spans="1:9" ht="12.75">
      <c r="A49" s="55"/>
      <c r="B49" s="50"/>
      <c r="C49" s="22"/>
      <c r="D49" s="59">
        <f t="shared" si="0"/>
        <v>0</v>
      </c>
      <c r="E49" s="50"/>
      <c r="F49" s="52"/>
      <c r="G49" s="23">
        <f t="shared" si="1"/>
        <v>0</v>
      </c>
      <c r="H49"/>
      <c r="I49" s="3"/>
    </row>
    <row r="50" spans="1:9" ht="12.75">
      <c r="A50" s="55"/>
      <c r="B50" s="50"/>
      <c r="C50" s="22"/>
      <c r="D50" s="59">
        <f t="shared" si="0"/>
        <v>0</v>
      </c>
      <c r="E50" s="50"/>
      <c r="F50" s="52"/>
      <c r="G50" s="23">
        <f t="shared" si="1"/>
        <v>0</v>
      </c>
      <c r="H50"/>
      <c r="I50" s="3"/>
    </row>
    <row r="51" spans="1:9" ht="12.75">
      <c r="A51" s="55"/>
      <c r="B51" s="50"/>
      <c r="C51" s="22"/>
      <c r="D51" s="59">
        <f t="shared" si="0"/>
        <v>0</v>
      </c>
      <c r="E51" s="50"/>
      <c r="F51" s="52"/>
      <c r="G51" s="23">
        <f t="shared" si="1"/>
        <v>0</v>
      </c>
      <c r="H51"/>
      <c r="I51" s="3"/>
    </row>
    <row r="52" spans="1:9" ht="12.75">
      <c r="A52" s="46" t="s">
        <v>189</v>
      </c>
      <c r="B52" s="8">
        <f>SUM(B44:B51)</f>
        <v>473</v>
      </c>
      <c r="C52"/>
      <c r="D52" s="1"/>
      <c r="E52" s="1"/>
      <c r="F52" s="89" t="s">
        <v>241</v>
      </c>
      <c r="G52" s="90">
        <f>SUM(G44:G51)</f>
        <v>548117.5319999999</v>
      </c>
      <c r="H52"/>
      <c r="I52" s="3"/>
    </row>
    <row r="53" spans="1:9" ht="12.75">
      <c r="A53" s="1"/>
      <c r="B53" s="1"/>
      <c r="C53" s="1"/>
      <c r="D53" s="19"/>
      <c r="E53" s="19"/>
      <c r="G53" s="91"/>
      <c r="H53"/>
      <c r="I53" s="3"/>
    </row>
    <row r="54" spans="1:4" ht="12.5">
      <c r="A54" s="1"/>
      <c r="C54" s="12"/>
      <c r="D54" s="1"/>
    </row>
    <row r="55" spans="1:11" ht="12.75">
      <c r="A55" s="5" t="s">
        <v>211</v>
      </c>
      <c r="C55" s="30"/>
      <c r="D55" s="31"/>
      <c r="E55" s="31"/>
      <c r="F55" s="31"/>
      <c r="G55" s="31"/>
      <c r="H55" s="32"/>
      <c r="I55" s="31"/>
      <c r="J55" s="31"/>
      <c r="K55" s="31"/>
    </row>
    <row r="56" spans="1:11" ht="12.75">
      <c r="A56" s="5"/>
      <c r="C56" s="30"/>
      <c r="D56" s="31"/>
      <c r="E56" s="31"/>
      <c r="F56" s="31"/>
      <c r="G56" s="31"/>
      <c r="H56" s="32"/>
      <c r="I56" s="31"/>
      <c r="J56" s="31"/>
      <c r="K56" s="31"/>
    </row>
    <row r="57" spans="1:11" ht="26">
      <c r="A57" s="40"/>
      <c r="B57" s="41" t="s">
        <v>212</v>
      </c>
      <c r="C57" s="42" t="s">
        <v>208</v>
      </c>
      <c r="D57" s="43" t="s">
        <v>209</v>
      </c>
      <c r="E57" s="43" t="s">
        <v>210</v>
      </c>
      <c r="F57" s="43" t="s">
        <v>206</v>
      </c>
      <c r="G57" s="33"/>
      <c r="H57" s="33"/>
      <c r="I57" s="33"/>
      <c r="J57" s="33"/>
      <c r="K57" s="31"/>
    </row>
    <row r="58" spans="1:11" s="18" customFormat="1" ht="12.75">
      <c r="A58" s="67"/>
      <c r="B58" s="68"/>
      <c r="C58" s="69"/>
      <c r="D58" s="67"/>
      <c r="E58" s="67"/>
      <c r="F58" s="69"/>
      <c r="G58" s="70"/>
      <c r="H58" s="70"/>
      <c r="I58" s="70"/>
      <c r="J58" s="71"/>
      <c r="K58" s="66"/>
    </row>
    <row r="59" spans="1:11" s="18" customFormat="1" ht="12.75">
      <c r="A59" s="27" t="s">
        <v>207</v>
      </c>
      <c r="B59" s="63">
        <v>2023</v>
      </c>
      <c r="C59" s="76" t="s">
        <v>235</v>
      </c>
      <c r="D59" s="64" t="s">
        <v>228</v>
      </c>
      <c r="E59" s="76">
        <v>120120</v>
      </c>
      <c r="F59" s="65" t="s">
        <v>218</v>
      </c>
      <c r="G59" s="70"/>
      <c r="H59" s="70"/>
      <c r="I59" s="70"/>
      <c r="J59" s="71"/>
      <c r="K59" s="66"/>
    </row>
    <row r="60" spans="1:11" s="18" customFormat="1" ht="12.75">
      <c r="A60" s="72"/>
      <c r="B60" s="67"/>
      <c r="C60" s="69"/>
      <c r="D60" s="67"/>
      <c r="E60" s="67"/>
      <c r="F60" s="69"/>
      <c r="G60" s="70"/>
      <c r="H60" s="70"/>
      <c r="I60" s="70"/>
      <c r="J60" s="71"/>
      <c r="K60" s="66"/>
    </row>
    <row r="61" spans="1:11" ht="12.75">
      <c r="A61" s="5"/>
      <c r="C61" s="30"/>
      <c r="D61" s="31"/>
      <c r="E61" s="31"/>
      <c r="F61" s="31"/>
      <c r="G61" s="34"/>
      <c r="H61" s="34"/>
      <c r="I61" s="34"/>
      <c r="J61" s="35"/>
      <c r="K61" s="31"/>
    </row>
    <row r="62" spans="1:11" ht="12.75">
      <c r="A62" s="1"/>
      <c r="C62" s="36"/>
      <c r="D62" s="36"/>
      <c r="E62" s="36"/>
      <c r="F62" s="36"/>
      <c r="G62" s="36"/>
      <c r="H62" s="36"/>
      <c r="I62" s="36"/>
      <c r="J62" s="37"/>
      <c r="K62" s="31"/>
    </row>
    <row r="63" ht="12.75">
      <c r="A63" s="5" t="s">
        <v>263</v>
      </c>
    </row>
    <row r="64" spans="1:4" ht="12.75">
      <c r="A64" s="82" t="s">
        <v>268</v>
      </c>
      <c r="C64" s="44">
        <f>IF(C22="Turbine",440,IF(C22="Centrifugal",220,""))</f>
        <v>440</v>
      </c>
      <c r="D64" s="5" t="s">
        <v>192</v>
      </c>
    </row>
    <row r="65" spans="1:4" ht="12.75">
      <c r="A65" s="82" t="s">
        <v>253</v>
      </c>
      <c r="C65" s="45">
        <f>IF(C22="Turbine",100,IF(C22="Centrifugal",70,""))</f>
        <v>100</v>
      </c>
      <c r="D65" s="5"/>
    </row>
    <row r="66" spans="1:5" ht="12.75">
      <c r="A66" s="87" t="s">
        <v>271</v>
      </c>
      <c r="C66" s="44">
        <f>_xlfn.IFERROR(C64*C18,"")</f>
        <v>176000</v>
      </c>
      <c r="D66" s="5" t="s">
        <v>269</v>
      </c>
      <c r="E66" s="82" t="s">
        <v>272</v>
      </c>
    </row>
    <row r="67" spans="1:5" ht="12.75">
      <c r="A67" s="82" t="s">
        <v>302</v>
      </c>
      <c r="C67" s="101">
        <f>C66*1.1032</f>
        <v>194163.19999999998</v>
      </c>
      <c r="D67" s="5" t="s">
        <v>269</v>
      </c>
      <c r="E67" s="82" t="s">
        <v>270</v>
      </c>
    </row>
    <row r="68" spans="1:3" ht="12.75">
      <c r="A68" s="87" t="s">
        <v>252</v>
      </c>
      <c r="C68" s="45">
        <f>_xlfn.IFERROR(C65*C18,"")</f>
        <v>40000</v>
      </c>
    </row>
    <row r="69" spans="1:4" ht="12.75">
      <c r="A69" s="19"/>
      <c r="C69" s="92"/>
      <c r="D69" s="14"/>
    </row>
    <row r="70" spans="1:3" ht="12.75">
      <c r="A70" s="87" t="s">
        <v>242</v>
      </c>
      <c r="C70" s="62">
        <v>75000</v>
      </c>
    </row>
    <row r="71" spans="1:4" ht="12.75">
      <c r="A71" s="19" t="s">
        <v>227</v>
      </c>
      <c r="C71" s="97">
        <f>_xlfn.IFERROR(((C70-C68)/(C66*C15)),"")</f>
        <v>3.0594405594405596</v>
      </c>
      <c r="D71" s="5" t="s">
        <v>234</v>
      </c>
    </row>
    <row r="73" spans="1:2" ht="12.75">
      <c r="A73" s="73" t="s">
        <v>233</v>
      </c>
      <c r="B73" s="74"/>
    </row>
    <row r="74" ht="25.5" customHeight="1"/>
    <row r="75" spans="1:3" ht="12.75">
      <c r="A75" s="81" t="s">
        <v>237</v>
      </c>
      <c r="B75" s="77"/>
      <c r="C75" s="77"/>
    </row>
    <row r="76" spans="1:3" ht="12.75">
      <c r="A76" s="78" t="s">
        <v>277</v>
      </c>
      <c r="B76" s="104" t="str">
        <f>IF(C22="Turbine","AMDMC40240",IF(C22="Centrifugal","AMDMC40241",""))</f>
        <v>AMDMC40240</v>
      </c>
      <c r="C76" s="80" t="s">
        <v>259</v>
      </c>
    </row>
    <row r="77" spans="1:4" ht="12.75">
      <c r="A77" s="78" t="s">
        <v>275</v>
      </c>
      <c r="B77" s="105">
        <f>C18</f>
        <v>400</v>
      </c>
      <c r="C77" s="80" t="s">
        <v>276</v>
      </c>
      <c r="D77" s="93"/>
    </row>
    <row r="78" spans="1:4" ht="12.75">
      <c r="A78" s="78" t="s">
        <v>274</v>
      </c>
      <c r="B78" s="106">
        <f>C64</f>
        <v>440</v>
      </c>
      <c r="C78" s="79" t="s">
        <v>192</v>
      </c>
      <c r="D78" s="93"/>
    </row>
    <row r="79" spans="1:3" ht="12.75">
      <c r="A79" s="78" t="s">
        <v>273</v>
      </c>
      <c r="B79" s="106">
        <f>C67/C70</f>
        <v>2.5888426666666664</v>
      </c>
      <c r="C79" s="79"/>
    </row>
    <row r="81" ht="12.75">
      <c r="A81" s="83"/>
    </row>
    <row r="82" ht="12.75">
      <c r="A82" s="83"/>
    </row>
    <row r="83" ht="12.75">
      <c r="A83" s="84"/>
    </row>
    <row r="84" ht="12.75">
      <c r="A84" s="83"/>
    </row>
    <row r="85" ht="12.75">
      <c r="A85" s="83"/>
    </row>
    <row r="86" ht="12.75">
      <c r="A86" s="83"/>
    </row>
  </sheetData>
  <dataValidations count="1">
    <dataValidation type="list" allowBlank="1" showInputMessage="1" showErrorMessage="1" sqref="C22">
      <formula1>Sheet2!$B$1:$B$3</formula1>
    </dataValidation>
  </dataValidations>
  <printOptions/>
  <pageMargins left="0.46" right="0.42" top="1" bottom="1" header="0.5" footer="0.5"/>
  <pageSetup fitToHeight="1" fitToWidth="1" horizontalDpi="600" verticalDpi="600" orientation="portrait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 topLeftCell="A1">
      <selection activeCell="B29" sqref="B29"/>
    </sheetView>
  </sheetViews>
  <sheetFormatPr defaultColWidth="9.140625" defaultRowHeight="12.75"/>
  <cols>
    <col min="1" max="1" width="18.8515625" style="0" customWidth="1"/>
    <col min="2" max="2" width="17.00390625" style="0" customWidth="1"/>
    <col min="3" max="3" width="13.140625" style="0" customWidth="1"/>
    <col min="4" max="4" width="15.140625" style="0" customWidth="1"/>
    <col min="5" max="5" width="19.7109375" style="0" customWidth="1"/>
    <col min="6" max="6" width="18.8515625" style="0" customWidth="1"/>
    <col min="7" max="7" width="19.7109375" style="0" customWidth="1"/>
    <col min="8" max="8" width="24.140625" style="0" customWidth="1"/>
    <col min="9" max="9" width="14.57421875" style="0" customWidth="1"/>
    <col min="10" max="10" width="17.421875" style="0" customWidth="1"/>
    <col min="11" max="11" width="22.28125" style="0" customWidth="1"/>
    <col min="12" max="12" width="18.7109375" style="0" customWidth="1"/>
  </cols>
  <sheetData>
    <row r="1" spans="1:12" ht="13">
      <c r="A1" s="8" t="s">
        <v>143</v>
      </c>
      <c r="B1" s="8" t="s">
        <v>66</v>
      </c>
      <c r="C1" s="8" t="s">
        <v>103</v>
      </c>
      <c r="D1" s="8" t="s">
        <v>69</v>
      </c>
      <c r="E1" s="8" t="s">
        <v>120</v>
      </c>
      <c r="F1" s="8" t="s">
        <v>119</v>
      </c>
      <c r="G1" s="8" t="s">
        <v>90</v>
      </c>
      <c r="H1" s="8" t="s">
        <v>121</v>
      </c>
      <c r="I1" s="8" t="s">
        <v>126</v>
      </c>
      <c r="J1" s="8" t="s">
        <v>118</v>
      </c>
      <c r="K1" s="8" t="s">
        <v>109</v>
      </c>
      <c r="L1" s="8" t="s">
        <v>68</v>
      </c>
    </row>
    <row r="2" spans="1:12" ht="12.75">
      <c r="A2" t="s">
        <v>133</v>
      </c>
      <c r="B2" t="s">
        <v>133</v>
      </c>
      <c r="C2" t="s">
        <v>96</v>
      </c>
      <c r="D2" t="s">
        <v>133</v>
      </c>
      <c r="E2" t="s">
        <v>133</v>
      </c>
      <c r="F2" t="s">
        <v>133</v>
      </c>
      <c r="G2" t="s">
        <v>133</v>
      </c>
      <c r="H2" t="s">
        <v>133</v>
      </c>
      <c r="I2" t="s">
        <v>133</v>
      </c>
      <c r="J2" t="s">
        <v>133</v>
      </c>
      <c r="K2" t="s">
        <v>133</v>
      </c>
      <c r="L2" t="s">
        <v>133</v>
      </c>
    </row>
    <row r="3" spans="1:12" ht="12.75">
      <c r="A3" t="s">
        <v>97</v>
      </c>
      <c r="B3" t="s">
        <v>139</v>
      </c>
      <c r="C3" t="s">
        <v>61</v>
      </c>
      <c r="D3" t="s">
        <v>97</v>
      </c>
      <c r="E3" t="s">
        <v>29</v>
      </c>
      <c r="F3" t="s">
        <v>97</v>
      </c>
      <c r="G3" t="s">
        <v>32</v>
      </c>
      <c r="H3" t="s">
        <v>139</v>
      </c>
      <c r="I3" t="s">
        <v>97</v>
      </c>
      <c r="J3" t="s">
        <v>97</v>
      </c>
      <c r="K3" t="s">
        <v>139</v>
      </c>
      <c r="L3" t="s">
        <v>139</v>
      </c>
    </row>
    <row r="4" spans="1:12" ht="12.75">
      <c r="A4" t="s">
        <v>98</v>
      </c>
      <c r="B4" t="s">
        <v>44</v>
      </c>
      <c r="C4" t="s">
        <v>95</v>
      </c>
      <c r="D4" t="s">
        <v>98</v>
      </c>
      <c r="E4" t="s">
        <v>97</v>
      </c>
      <c r="F4" t="s">
        <v>135</v>
      </c>
      <c r="G4" t="s">
        <v>97</v>
      </c>
      <c r="H4" t="s">
        <v>64</v>
      </c>
      <c r="I4" t="s">
        <v>135</v>
      </c>
      <c r="J4" t="s">
        <v>135</v>
      </c>
      <c r="K4" t="s">
        <v>64</v>
      </c>
      <c r="L4" t="s">
        <v>97</v>
      </c>
    </row>
    <row r="5" spans="1:12" ht="12.75">
      <c r="A5" t="s">
        <v>135</v>
      </c>
      <c r="B5" t="s">
        <v>64</v>
      </c>
      <c r="C5" t="s">
        <v>135</v>
      </c>
      <c r="D5" t="s">
        <v>135</v>
      </c>
      <c r="E5" t="s">
        <v>98</v>
      </c>
      <c r="F5" t="s">
        <v>134</v>
      </c>
      <c r="G5" t="s">
        <v>98</v>
      </c>
      <c r="H5" t="s">
        <v>63</v>
      </c>
      <c r="I5" t="s">
        <v>134</v>
      </c>
      <c r="J5" t="s">
        <v>134</v>
      </c>
      <c r="K5" t="s">
        <v>96</v>
      </c>
      <c r="L5" t="s">
        <v>98</v>
      </c>
    </row>
    <row r="6" spans="1:12" ht="12.75">
      <c r="A6" t="s">
        <v>134</v>
      </c>
      <c r="B6" t="s">
        <v>63</v>
      </c>
      <c r="C6" t="s">
        <v>134</v>
      </c>
      <c r="D6" t="s">
        <v>134</v>
      </c>
      <c r="E6" t="s">
        <v>135</v>
      </c>
      <c r="G6" t="s">
        <v>135</v>
      </c>
      <c r="H6" t="s">
        <v>99</v>
      </c>
      <c r="I6" t="s">
        <v>141</v>
      </c>
      <c r="K6" t="s">
        <v>35</v>
      </c>
      <c r="L6" t="s">
        <v>135</v>
      </c>
    </row>
    <row r="7" spans="1:12" ht="12.75">
      <c r="A7" t="s">
        <v>91</v>
      </c>
      <c r="B7" t="s">
        <v>99</v>
      </c>
      <c r="D7" t="s">
        <v>18</v>
      </c>
      <c r="E7" t="s">
        <v>94</v>
      </c>
      <c r="G7" t="s">
        <v>102</v>
      </c>
      <c r="H7" t="s">
        <v>100</v>
      </c>
      <c r="I7" t="s">
        <v>18</v>
      </c>
      <c r="K7" t="s">
        <v>34</v>
      </c>
      <c r="L7" t="s">
        <v>134</v>
      </c>
    </row>
    <row r="8" spans="2:12" ht="12.75">
      <c r="B8" t="s">
        <v>100</v>
      </c>
      <c r="E8" t="s">
        <v>134</v>
      </c>
      <c r="G8" t="s">
        <v>134</v>
      </c>
      <c r="H8" t="s">
        <v>97</v>
      </c>
      <c r="K8" t="s">
        <v>99</v>
      </c>
      <c r="L8" t="s">
        <v>36</v>
      </c>
    </row>
    <row r="9" spans="2:11" ht="12.75">
      <c r="B9" t="s">
        <v>97</v>
      </c>
      <c r="G9" t="s">
        <v>141</v>
      </c>
      <c r="H9" t="s">
        <v>98</v>
      </c>
      <c r="K9" t="s">
        <v>100</v>
      </c>
    </row>
    <row r="10" spans="2:11" ht="12.75">
      <c r="B10" t="s">
        <v>98</v>
      </c>
      <c r="G10" t="s">
        <v>18</v>
      </c>
      <c r="H10" t="s">
        <v>135</v>
      </c>
      <c r="K10" t="s">
        <v>97</v>
      </c>
    </row>
    <row r="11" spans="2:11" ht="12.75">
      <c r="B11" t="s">
        <v>65</v>
      </c>
      <c r="H11" t="s">
        <v>62</v>
      </c>
      <c r="K11" t="s">
        <v>98</v>
      </c>
    </row>
    <row r="12" spans="2:11" ht="12.75">
      <c r="B12" t="s">
        <v>101</v>
      </c>
      <c r="H12" t="s">
        <v>134</v>
      </c>
      <c r="K12" t="s">
        <v>135</v>
      </c>
    </row>
    <row r="13" spans="2:11" ht="12.75">
      <c r="B13" t="s">
        <v>135</v>
      </c>
      <c r="H13" t="s">
        <v>141</v>
      </c>
      <c r="K13" t="s">
        <v>134</v>
      </c>
    </row>
    <row r="14" spans="2:11" ht="12.75">
      <c r="B14" t="s">
        <v>62</v>
      </c>
      <c r="H14" t="s">
        <v>18</v>
      </c>
      <c r="K14" t="s">
        <v>36</v>
      </c>
    </row>
    <row r="15" spans="2:11" ht="12.75">
      <c r="B15" t="s">
        <v>142</v>
      </c>
      <c r="K15" t="s">
        <v>18</v>
      </c>
    </row>
    <row r="16" spans="2:11" ht="12.75">
      <c r="B16" t="s">
        <v>102</v>
      </c>
      <c r="K16" t="s">
        <v>91</v>
      </c>
    </row>
    <row r="17" ht="12.75">
      <c r="B17" t="s">
        <v>94</v>
      </c>
    </row>
    <row r="18" ht="12.75">
      <c r="B18" t="s">
        <v>134</v>
      </c>
    </row>
    <row r="19" ht="12.75">
      <c r="B19" t="s">
        <v>47</v>
      </c>
    </row>
    <row r="20" ht="12.75">
      <c r="B20" t="s">
        <v>141</v>
      </c>
    </row>
    <row r="21" ht="12.75">
      <c r="B21" t="s">
        <v>67</v>
      </c>
    </row>
    <row r="22" ht="12.75">
      <c r="B22" t="s">
        <v>18</v>
      </c>
    </row>
    <row r="23" ht="12.75">
      <c r="B23" t="s">
        <v>140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9"/>
  <sheetViews>
    <sheetView workbookViewId="0" topLeftCell="A1">
      <pane xSplit="1" topLeftCell="B1" activePane="topRight" state="frozen"/>
      <selection pane="topLeft" activeCell="B29" sqref="B29"/>
      <selection pane="topRight" activeCell="B29" sqref="B29"/>
    </sheetView>
  </sheetViews>
  <sheetFormatPr defaultColWidth="9.140625" defaultRowHeight="12.75"/>
  <cols>
    <col min="1" max="1" width="16.8515625" style="11" customWidth="1"/>
    <col min="2" max="2" width="15.00390625" style="11" customWidth="1"/>
    <col min="3" max="3" width="15.421875" style="0" customWidth="1"/>
    <col min="4" max="5" width="13.57421875" style="0" customWidth="1"/>
    <col min="6" max="6" width="18.57421875" style="0" customWidth="1"/>
    <col min="7" max="7" width="16.421875" style="0" customWidth="1"/>
    <col min="8" max="8" width="12.57421875" style="0" customWidth="1"/>
    <col min="9" max="9" width="19.421875" style="0" customWidth="1"/>
    <col min="10" max="10" width="12.57421875" style="0" customWidth="1"/>
    <col min="11" max="11" width="17.8515625" style="0" customWidth="1"/>
    <col min="12" max="12" width="17.421875" style="0" customWidth="1"/>
    <col min="13" max="13" width="15.8515625" style="0" customWidth="1"/>
    <col min="15" max="15" width="15.00390625" style="0" bestFit="1" customWidth="1"/>
    <col min="16" max="16" width="15.421875" style="0" bestFit="1" customWidth="1"/>
    <col min="17" max="18" width="13.57421875" style="0" bestFit="1" customWidth="1"/>
    <col min="19" max="19" width="18.57421875" style="0" bestFit="1" customWidth="1"/>
    <col min="20" max="20" width="16.421875" style="0" bestFit="1" customWidth="1"/>
    <col min="21" max="21" width="12.57421875" style="0" bestFit="1" customWidth="1"/>
    <col min="22" max="22" width="19.421875" style="0" bestFit="1" customWidth="1"/>
    <col min="23" max="23" width="12.57421875" style="0" bestFit="1" customWidth="1"/>
    <col min="24" max="24" width="17.8515625" style="0" bestFit="1" customWidth="1"/>
    <col min="25" max="25" width="17.421875" style="0" bestFit="1" customWidth="1"/>
    <col min="26" max="26" width="15.8515625" style="0" bestFit="1" customWidth="1"/>
  </cols>
  <sheetData>
    <row r="2" spans="1:13" s="3" customFormat="1" ht="12.75">
      <c r="A2" s="9"/>
      <c r="B2" s="8" t="s">
        <v>143</v>
      </c>
      <c r="C2" s="8" t="s">
        <v>66</v>
      </c>
      <c r="D2" s="8" t="s">
        <v>103</v>
      </c>
      <c r="E2" s="8" t="s">
        <v>69</v>
      </c>
      <c r="F2" s="8" t="s">
        <v>120</v>
      </c>
      <c r="G2" s="8" t="s">
        <v>119</v>
      </c>
      <c r="H2" s="8" t="s">
        <v>90</v>
      </c>
      <c r="I2" s="8" t="s">
        <v>121</v>
      </c>
      <c r="J2" s="8" t="s">
        <v>126</v>
      </c>
      <c r="K2" s="8" t="s">
        <v>118</v>
      </c>
      <c r="L2" s="8" t="s">
        <v>109</v>
      </c>
      <c r="M2" s="8" t="s">
        <v>68</v>
      </c>
    </row>
    <row r="3" spans="1:13" ht="14">
      <c r="A3" s="10" t="s">
        <v>133</v>
      </c>
      <c r="B3">
        <v>32.1</v>
      </c>
      <c r="C3">
        <v>41.7</v>
      </c>
      <c r="E3">
        <v>29.1</v>
      </c>
      <c r="F3">
        <v>35.5</v>
      </c>
      <c r="G3">
        <v>39.9</v>
      </c>
      <c r="H3">
        <v>24.9</v>
      </c>
      <c r="I3">
        <v>38</v>
      </c>
      <c r="J3">
        <v>26.3</v>
      </c>
      <c r="K3">
        <v>25.5</v>
      </c>
      <c r="L3">
        <v>33.5</v>
      </c>
      <c r="M3">
        <v>33.2</v>
      </c>
    </row>
    <row r="4" spans="1:13" ht="14">
      <c r="A4" s="10" t="s">
        <v>139</v>
      </c>
      <c r="B4"/>
      <c r="C4">
        <v>41.3</v>
      </c>
      <c r="I4">
        <v>29.1</v>
      </c>
      <c r="L4">
        <v>31.9</v>
      </c>
      <c r="M4">
        <v>31.6</v>
      </c>
    </row>
    <row r="5" spans="1:3" ht="14">
      <c r="A5" s="10" t="s">
        <v>44</v>
      </c>
      <c r="B5"/>
      <c r="C5">
        <v>30.1</v>
      </c>
    </row>
    <row r="6" spans="1:12" ht="14">
      <c r="A6" s="10" t="s">
        <v>64</v>
      </c>
      <c r="B6"/>
      <c r="C6">
        <v>22.6</v>
      </c>
      <c r="I6">
        <v>18</v>
      </c>
      <c r="L6">
        <v>18.4</v>
      </c>
    </row>
    <row r="7" spans="1:9" ht="14">
      <c r="A7" s="10" t="s">
        <v>63</v>
      </c>
      <c r="B7"/>
      <c r="C7">
        <v>29.6</v>
      </c>
      <c r="I7">
        <v>29.4</v>
      </c>
    </row>
    <row r="8" spans="1:12" ht="14">
      <c r="A8" s="10" t="s">
        <v>96</v>
      </c>
      <c r="B8"/>
      <c r="D8">
        <v>20.8</v>
      </c>
      <c r="L8">
        <v>24.7</v>
      </c>
    </row>
    <row r="9" spans="1:16" ht="14">
      <c r="A9" s="10" t="s">
        <v>35</v>
      </c>
      <c r="B9"/>
      <c r="L9">
        <v>26</v>
      </c>
      <c r="P9" s="13"/>
    </row>
    <row r="10" spans="1:16" ht="14">
      <c r="A10" s="10" t="s">
        <v>61</v>
      </c>
      <c r="B10"/>
      <c r="D10">
        <v>26.2</v>
      </c>
      <c r="P10" s="13"/>
    </row>
    <row r="11" spans="1:16" ht="14">
      <c r="A11" s="10" t="s">
        <v>34</v>
      </c>
      <c r="B11"/>
      <c r="L11">
        <v>14.7</v>
      </c>
      <c r="P11" s="13"/>
    </row>
    <row r="12" spans="1:16" ht="14">
      <c r="A12" s="10" t="s">
        <v>32</v>
      </c>
      <c r="B12"/>
      <c r="H12">
        <v>21.1</v>
      </c>
      <c r="P12" s="13"/>
    </row>
    <row r="13" spans="1:16" ht="14">
      <c r="A13" s="10" t="s">
        <v>99</v>
      </c>
      <c r="B13"/>
      <c r="C13">
        <v>28.9</v>
      </c>
      <c r="I13">
        <v>24.5</v>
      </c>
      <c r="L13">
        <v>22.4</v>
      </c>
      <c r="P13" s="13"/>
    </row>
    <row r="14" spans="1:16" ht="14">
      <c r="A14" s="10" t="s">
        <v>100</v>
      </c>
      <c r="B14"/>
      <c r="C14">
        <v>23.8</v>
      </c>
      <c r="I14">
        <v>18.6</v>
      </c>
      <c r="L14">
        <v>19.2</v>
      </c>
      <c r="P14" s="13"/>
    </row>
    <row r="15" spans="1:16" ht="14">
      <c r="A15" s="10" t="s">
        <v>95</v>
      </c>
      <c r="B15"/>
      <c r="D15">
        <v>22.6</v>
      </c>
      <c r="P15" s="13"/>
    </row>
    <row r="16" spans="1:16" ht="14">
      <c r="A16" s="10" t="s">
        <v>29</v>
      </c>
      <c r="B16"/>
      <c r="F16">
        <v>30.1</v>
      </c>
      <c r="P16" s="13"/>
    </row>
    <row r="17" spans="1:16" ht="14">
      <c r="A17" s="10" t="s">
        <v>97</v>
      </c>
      <c r="B17">
        <v>21.9</v>
      </c>
      <c r="C17">
        <v>23.7</v>
      </c>
      <c r="E17">
        <v>22.1</v>
      </c>
      <c r="F17">
        <v>23.7</v>
      </c>
      <c r="G17">
        <v>23</v>
      </c>
      <c r="H17">
        <v>16.9</v>
      </c>
      <c r="I17">
        <v>23.4</v>
      </c>
      <c r="J17">
        <v>20.5</v>
      </c>
      <c r="K17">
        <v>19.8</v>
      </c>
      <c r="L17">
        <v>18.5</v>
      </c>
      <c r="M17">
        <v>21.1</v>
      </c>
      <c r="P17" s="13"/>
    </row>
    <row r="18" spans="1:16" ht="14">
      <c r="A18" s="10" t="s">
        <v>98</v>
      </c>
      <c r="B18">
        <v>24.7</v>
      </c>
      <c r="C18">
        <v>22.9</v>
      </c>
      <c r="E18">
        <v>23.4</v>
      </c>
      <c r="F18">
        <v>25.3</v>
      </c>
      <c r="H18">
        <v>19.2</v>
      </c>
      <c r="I18">
        <v>23.2</v>
      </c>
      <c r="L18">
        <v>16.2</v>
      </c>
      <c r="M18">
        <v>18.9</v>
      </c>
      <c r="P18" s="13"/>
    </row>
    <row r="19" spans="1:16" ht="14">
      <c r="A19" s="10" t="s">
        <v>65</v>
      </c>
      <c r="B19"/>
      <c r="C19">
        <v>31.6</v>
      </c>
      <c r="P19" s="13"/>
    </row>
    <row r="20" spans="1:16" ht="14">
      <c r="A20" s="10" t="s">
        <v>101</v>
      </c>
      <c r="B20"/>
      <c r="C20">
        <v>28.2</v>
      </c>
      <c r="P20" s="13"/>
    </row>
    <row r="21" spans="1:16" ht="14">
      <c r="A21" s="10" t="s">
        <v>135</v>
      </c>
      <c r="B21">
        <v>32.1</v>
      </c>
      <c r="C21">
        <v>40</v>
      </c>
      <c r="D21">
        <v>22.1</v>
      </c>
      <c r="E21">
        <v>28.6</v>
      </c>
      <c r="F21">
        <v>35.2</v>
      </c>
      <c r="G21">
        <v>37.4</v>
      </c>
      <c r="H21">
        <v>24.6</v>
      </c>
      <c r="I21">
        <v>36.7</v>
      </c>
      <c r="J21">
        <v>25.7</v>
      </c>
      <c r="K21">
        <v>24.7</v>
      </c>
      <c r="L21">
        <v>32</v>
      </c>
      <c r="M21">
        <v>31.9</v>
      </c>
      <c r="P21" s="13"/>
    </row>
    <row r="22" spans="1:16" ht="14">
      <c r="A22" s="10" t="s">
        <v>62</v>
      </c>
      <c r="B22"/>
      <c r="C22">
        <v>19.8</v>
      </c>
      <c r="I22">
        <v>17.1</v>
      </c>
      <c r="P22" s="13"/>
    </row>
    <row r="23" spans="1:16" ht="14">
      <c r="A23" s="10" t="s">
        <v>142</v>
      </c>
      <c r="B23"/>
      <c r="C23">
        <v>17</v>
      </c>
      <c r="P23" s="13"/>
    </row>
    <row r="24" spans="1:16" ht="14">
      <c r="A24" s="10" t="s">
        <v>102</v>
      </c>
      <c r="B24"/>
      <c r="C24">
        <v>24.3</v>
      </c>
      <c r="H24">
        <v>17</v>
      </c>
      <c r="P24" s="13"/>
    </row>
    <row r="25" spans="1:16" ht="14">
      <c r="A25" s="10" t="s">
        <v>94</v>
      </c>
      <c r="B25"/>
      <c r="C25">
        <v>31.5</v>
      </c>
      <c r="F25">
        <v>26.8</v>
      </c>
      <c r="P25" s="13"/>
    </row>
    <row r="26" spans="1:13" ht="14">
      <c r="A26" s="10" t="s">
        <v>134</v>
      </c>
      <c r="B26">
        <v>26.3</v>
      </c>
      <c r="C26">
        <v>33.1</v>
      </c>
      <c r="D26">
        <v>18.3</v>
      </c>
      <c r="E26">
        <v>23.5</v>
      </c>
      <c r="F26">
        <v>28.2</v>
      </c>
      <c r="G26">
        <v>31.9</v>
      </c>
      <c r="H26">
        <v>20</v>
      </c>
      <c r="I26">
        <v>30.1</v>
      </c>
      <c r="J26">
        <v>21.1</v>
      </c>
      <c r="K26">
        <v>20.5</v>
      </c>
      <c r="L26">
        <v>26.8</v>
      </c>
      <c r="M26">
        <v>26.5</v>
      </c>
    </row>
    <row r="27" spans="1:3" ht="14">
      <c r="A27" s="10" t="s">
        <v>47</v>
      </c>
      <c r="B27"/>
      <c r="C27">
        <v>31.5</v>
      </c>
    </row>
    <row r="28" spans="1:13" ht="14">
      <c r="A28" s="10" t="s">
        <v>36</v>
      </c>
      <c r="B28"/>
      <c r="L28">
        <v>19.3</v>
      </c>
      <c r="M28">
        <v>26.7</v>
      </c>
    </row>
    <row r="29" spans="1:10" ht="14">
      <c r="A29" s="10" t="s">
        <v>141</v>
      </c>
      <c r="B29"/>
      <c r="C29">
        <v>11.9</v>
      </c>
      <c r="H29">
        <v>11.4</v>
      </c>
      <c r="I29">
        <v>15.1</v>
      </c>
      <c r="J29">
        <v>12.8</v>
      </c>
    </row>
    <row r="30" spans="1:3" ht="14">
      <c r="A30" s="10" t="s">
        <v>67</v>
      </c>
      <c r="B30"/>
      <c r="C30">
        <v>45.1</v>
      </c>
    </row>
    <row r="31" spans="1:12" ht="14">
      <c r="A31" s="10" t="s">
        <v>18</v>
      </c>
      <c r="B31"/>
      <c r="C31">
        <v>27.2</v>
      </c>
      <c r="E31">
        <v>21.1</v>
      </c>
      <c r="H31">
        <v>16.7</v>
      </c>
      <c r="I31">
        <v>24.6</v>
      </c>
      <c r="J31">
        <v>18.8</v>
      </c>
      <c r="L31">
        <v>20.7</v>
      </c>
    </row>
    <row r="32" spans="1:3" ht="14">
      <c r="A32" s="10" t="s">
        <v>140</v>
      </c>
      <c r="B32"/>
      <c r="C32">
        <v>18.7</v>
      </c>
    </row>
    <row r="33" spans="1:12" ht="12.75">
      <c r="A33" s="11" t="s">
        <v>91</v>
      </c>
      <c r="B33" s="14">
        <v>26</v>
      </c>
      <c r="L33">
        <v>23.2</v>
      </c>
    </row>
    <row r="34" ht="14">
      <c r="J34" s="13"/>
    </row>
    <row r="35" spans="8:9" ht="14">
      <c r="H35" s="13"/>
      <c r="I35" s="13"/>
    </row>
    <row r="36" spans="1:9" ht="14">
      <c r="A36" s="10"/>
      <c r="B36" s="10"/>
      <c r="C36" s="13"/>
      <c r="E36" s="13"/>
      <c r="F36" s="13"/>
      <c r="G36" s="13"/>
      <c r="H36" s="13"/>
      <c r="I36" s="13"/>
    </row>
    <row r="37" spans="1:9" ht="14">
      <c r="A37" s="13"/>
      <c r="B37" s="13"/>
      <c r="C37" s="13"/>
      <c r="E37" s="13"/>
      <c r="F37" s="13"/>
      <c r="G37" s="13"/>
      <c r="H37" s="13"/>
      <c r="I37" s="13"/>
    </row>
    <row r="38" spans="1:26" ht="12.7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" ht="14">
      <c r="A39" s="10"/>
      <c r="B39"/>
    </row>
    <row r="40" spans="1:2" ht="14">
      <c r="A40" s="10"/>
      <c r="B40"/>
    </row>
    <row r="41" spans="1:2" ht="14">
      <c r="A41" s="10"/>
      <c r="B41"/>
    </row>
    <row r="42" spans="1:2" ht="14">
      <c r="A42" s="10"/>
      <c r="B42"/>
    </row>
    <row r="43" spans="1:2" ht="14">
      <c r="A43" s="10"/>
      <c r="B43"/>
    </row>
    <row r="44" spans="1:2" ht="14">
      <c r="A44" s="10"/>
      <c r="B44"/>
    </row>
    <row r="45" spans="1:2" ht="14">
      <c r="A45" s="10"/>
      <c r="B45"/>
    </row>
    <row r="46" spans="1:2" ht="14">
      <c r="A46" s="10"/>
      <c r="B46"/>
    </row>
    <row r="47" spans="1:2" ht="14">
      <c r="A47" s="10"/>
      <c r="B47"/>
    </row>
    <row r="48" spans="1:2" ht="14">
      <c r="A48" s="10"/>
      <c r="B48"/>
    </row>
    <row r="49" spans="1:2" ht="14">
      <c r="A49" s="10"/>
      <c r="B49"/>
    </row>
    <row r="50" spans="1:2" ht="14">
      <c r="A50" s="10"/>
      <c r="B50"/>
    </row>
    <row r="51" spans="1:2" ht="14">
      <c r="A51" s="10"/>
      <c r="B51"/>
    </row>
    <row r="52" spans="1:2" ht="14">
      <c r="A52" s="10"/>
      <c r="B52"/>
    </row>
    <row r="53" spans="1:2" ht="14">
      <c r="A53" s="10"/>
      <c r="B53"/>
    </row>
    <row r="54" spans="1:2" ht="14">
      <c r="A54" s="10"/>
      <c r="B54"/>
    </row>
    <row r="55" spans="1:2" ht="14">
      <c r="A55" s="10"/>
      <c r="B55"/>
    </row>
    <row r="56" spans="1:2" ht="14">
      <c r="A56" s="10"/>
      <c r="B56"/>
    </row>
    <row r="57" spans="1:2" ht="14">
      <c r="A57" s="10"/>
      <c r="B57"/>
    </row>
    <row r="58" spans="1:2" ht="14">
      <c r="A58" s="10"/>
      <c r="B58"/>
    </row>
    <row r="59" spans="1:2" ht="14">
      <c r="A59" s="10"/>
      <c r="B59"/>
    </row>
    <row r="60" spans="1:2" ht="14">
      <c r="A60" s="10"/>
      <c r="B60"/>
    </row>
    <row r="61" spans="1:2" ht="14">
      <c r="A61" s="10"/>
      <c r="B61"/>
    </row>
    <row r="62" spans="1:2" ht="14">
      <c r="A62" s="10"/>
      <c r="B62"/>
    </row>
    <row r="63" spans="1:2" ht="14">
      <c r="A63" s="10"/>
      <c r="B63"/>
    </row>
    <row r="64" spans="1:2" ht="14">
      <c r="A64" s="10"/>
      <c r="B64"/>
    </row>
    <row r="65" spans="1:2" ht="14">
      <c r="A65" s="10"/>
      <c r="B65"/>
    </row>
    <row r="66" spans="1:2" ht="14">
      <c r="A66" s="10"/>
      <c r="B66"/>
    </row>
    <row r="67" spans="1:2" ht="14">
      <c r="A67" s="10"/>
      <c r="B67"/>
    </row>
    <row r="68" spans="1:2" ht="14">
      <c r="A68" s="10"/>
      <c r="B68"/>
    </row>
    <row r="69" ht="12.75">
      <c r="B69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 topLeftCell="A1">
      <selection activeCell="B29" sqref="B29"/>
    </sheetView>
  </sheetViews>
  <sheetFormatPr defaultColWidth="9.140625" defaultRowHeight="12.75"/>
  <cols>
    <col min="1" max="1" width="16.7109375" style="0" customWidth="1"/>
  </cols>
  <sheetData>
    <row r="1" spans="1:11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  <c r="G1" t="s">
        <v>136</v>
      </c>
      <c r="H1" t="s">
        <v>149</v>
      </c>
      <c r="I1" t="s">
        <v>149</v>
      </c>
      <c r="J1" t="s">
        <v>149</v>
      </c>
      <c r="K1" t="s">
        <v>150</v>
      </c>
    </row>
    <row r="2" spans="1:11" ht="12.75">
      <c r="A2">
        <v>2004</v>
      </c>
      <c r="B2">
        <v>41.97</v>
      </c>
      <c r="C2">
        <v>38.28</v>
      </c>
      <c r="D2">
        <v>33.06</v>
      </c>
      <c r="E2">
        <v>26.37</v>
      </c>
      <c r="F2">
        <v>31.99</v>
      </c>
      <c r="G2">
        <v>24.85</v>
      </c>
      <c r="H2">
        <v>25.38</v>
      </c>
      <c r="I2">
        <v>24.38</v>
      </c>
      <c r="J2">
        <v>23.86</v>
      </c>
      <c r="K2">
        <v>26.04</v>
      </c>
    </row>
    <row r="3" spans="1:10" ht="12.75">
      <c r="A3">
        <v>2003</v>
      </c>
      <c r="B3">
        <v>44.1</v>
      </c>
      <c r="C3">
        <v>40.74</v>
      </c>
      <c r="D3">
        <v>34.93</v>
      </c>
      <c r="E3">
        <v>27.81</v>
      </c>
      <c r="F3">
        <v>34.13</v>
      </c>
      <c r="G3">
        <v>26.29</v>
      </c>
      <c r="H3">
        <v>27.31</v>
      </c>
      <c r="I3">
        <v>27.97</v>
      </c>
      <c r="J3">
        <v>24.2</v>
      </c>
    </row>
    <row r="4" spans="2:11" ht="12.75">
      <c r="B4">
        <f>AVERAGE(B2:B3)</f>
        <v>43.035</v>
      </c>
      <c r="C4">
        <f aca="true" t="shared" si="0" ref="C4:K4">AVERAGE(C2:C3)</f>
        <v>39.510000000000005</v>
      </c>
      <c r="D4">
        <f t="shared" si="0"/>
        <v>33.995000000000005</v>
      </c>
      <c r="E4">
        <f t="shared" si="0"/>
        <v>27.09</v>
      </c>
      <c r="F4">
        <f t="shared" si="0"/>
        <v>33.06</v>
      </c>
      <c r="G4">
        <f t="shared" si="0"/>
        <v>25.57</v>
      </c>
      <c r="H4">
        <f t="shared" si="0"/>
        <v>26.345</v>
      </c>
      <c r="I4">
        <f t="shared" si="0"/>
        <v>26.174999999999997</v>
      </c>
      <c r="J4">
        <f t="shared" si="0"/>
        <v>24.03</v>
      </c>
      <c r="K4">
        <f t="shared" si="0"/>
        <v>26.04</v>
      </c>
    </row>
    <row r="6" spans="1:13" ht="12.75">
      <c r="A6" t="s">
        <v>127</v>
      </c>
      <c r="B6" t="s">
        <v>144</v>
      </c>
      <c r="C6" t="s">
        <v>145</v>
      </c>
      <c r="D6" t="s">
        <v>146</v>
      </c>
      <c r="E6" t="s">
        <v>147</v>
      </c>
      <c r="F6" t="s">
        <v>148</v>
      </c>
      <c r="G6" t="s">
        <v>136</v>
      </c>
      <c r="H6" t="s">
        <v>149</v>
      </c>
      <c r="I6" t="s">
        <v>149</v>
      </c>
      <c r="J6" t="s">
        <v>122</v>
      </c>
      <c r="K6" t="s">
        <v>123</v>
      </c>
      <c r="L6" t="s">
        <v>124</v>
      </c>
      <c r="M6" t="s">
        <v>125</v>
      </c>
    </row>
    <row r="7" spans="1:13" ht="12.75">
      <c r="A7">
        <v>2004</v>
      </c>
      <c r="B7">
        <v>31.68</v>
      </c>
      <c r="C7">
        <v>28.47</v>
      </c>
      <c r="D7">
        <v>24.73</v>
      </c>
      <c r="E7">
        <v>20.06</v>
      </c>
      <c r="F7">
        <v>24.25</v>
      </c>
      <c r="G7">
        <v>18.91</v>
      </c>
      <c r="H7">
        <v>18.73</v>
      </c>
      <c r="I7">
        <v>19.2</v>
      </c>
      <c r="J7">
        <v>18.96</v>
      </c>
      <c r="K7">
        <v>11.8</v>
      </c>
      <c r="L7">
        <v>21.04</v>
      </c>
      <c r="M7">
        <v>20.98</v>
      </c>
    </row>
    <row r="8" spans="1:13" ht="12.75">
      <c r="A8">
        <v>2003</v>
      </c>
      <c r="B8">
        <v>36.39</v>
      </c>
      <c r="C8">
        <v>33.45</v>
      </c>
      <c r="D8">
        <v>28.88</v>
      </c>
      <c r="E8">
        <v>23.32</v>
      </c>
      <c r="F8">
        <v>28.05</v>
      </c>
      <c r="G8">
        <v>21.54</v>
      </c>
      <c r="H8">
        <v>21.95</v>
      </c>
      <c r="I8">
        <v>21.8</v>
      </c>
      <c r="J8">
        <v>22.83</v>
      </c>
      <c r="K8">
        <v>13.9</v>
      </c>
      <c r="L8">
        <v>24.12</v>
      </c>
      <c r="M8">
        <v>23.28</v>
      </c>
    </row>
    <row r="10" spans="1:11" ht="12.75">
      <c r="A10" t="s">
        <v>126</v>
      </c>
      <c r="B10" t="s">
        <v>144</v>
      </c>
      <c r="C10" t="s">
        <v>145</v>
      </c>
      <c r="D10" t="s">
        <v>146</v>
      </c>
      <c r="E10" t="s">
        <v>147</v>
      </c>
      <c r="F10" t="s">
        <v>148</v>
      </c>
      <c r="G10" t="s">
        <v>149</v>
      </c>
      <c r="H10" t="s">
        <v>149</v>
      </c>
      <c r="I10" t="s">
        <v>122</v>
      </c>
      <c r="J10" t="s">
        <v>122</v>
      </c>
      <c r="K10" t="s">
        <v>123</v>
      </c>
    </row>
    <row r="11" spans="1:11" ht="12.75">
      <c r="A11">
        <v>2003</v>
      </c>
      <c r="B11">
        <v>37.12</v>
      </c>
      <c r="C11">
        <v>33.47</v>
      </c>
      <c r="D11">
        <v>28.94</v>
      </c>
      <c r="E11">
        <v>23.19</v>
      </c>
      <c r="F11">
        <v>28.24</v>
      </c>
      <c r="G11">
        <v>24.31</v>
      </c>
      <c r="H11">
        <v>22.24</v>
      </c>
      <c r="I11">
        <v>21.75</v>
      </c>
      <c r="J11">
        <v>19.2</v>
      </c>
      <c r="K11">
        <v>14.23</v>
      </c>
    </row>
    <row r="12" spans="1:11" ht="12.75">
      <c r="A12">
        <v>2004</v>
      </c>
      <c r="B12">
        <v>34.01</v>
      </c>
      <c r="C12">
        <v>29.84</v>
      </c>
      <c r="D12">
        <v>25.84</v>
      </c>
      <c r="E12">
        <v>21.13</v>
      </c>
      <c r="F12">
        <v>25.58</v>
      </c>
      <c r="G12">
        <v>24.87</v>
      </c>
      <c r="H12">
        <v>22.62</v>
      </c>
      <c r="I12">
        <v>19.61</v>
      </c>
      <c r="J12">
        <v>17.9</v>
      </c>
      <c r="K12">
        <v>15.85</v>
      </c>
    </row>
    <row r="14" spans="1:19" ht="12.75">
      <c r="A14" t="s">
        <v>121</v>
      </c>
      <c r="B14" t="s">
        <v>144</v>
      </c>
      <c r="C14" t="s">
        <v>145</v>
      </c>
      <c r="D14" t="s">
        <v>146</v>
      </c>
      <c r="E14" t="s">
        <v>147</v>
      </c>
      <c r="F14" t="s">
        <v>148</v>
      </c>
      <c r="G14" t="s">
        <v>136</v>
      </c>
      <c r="H14" t="s">
        <v>149</v>
      </c>
      <c r="I14" t="s">
        <v>111</v>
      </c>
      <c r="J14" t="s">
        <v>112</v>
      </c>
      <c r="K14" t="s">
        <v>113</v>
      </c>
      <c r="L14" t="s">
        <v>113</v>
      </c>
      <c r="M14" t="s">
        <v>122</v>
      </c>
      <c r="N14" t="s">
        <v>122</v>
      </c>
      <c r="O14" t="s">
        <v>122</v>
      </c>
      <c r="P14" t="s">
        <v>114</v>
      </c>
      <c r="Q14" t="s">
        <v>115</v>
      </c>
      <c r="R14" t="s">
        <v>116</v>
      </c>
      <c r="S14" t="s">
        <v>123</v>
      </c>
    </row>
    <row r="15" spans="1:19" ht="12.75">
      <c r="A15">
        <v>2003</v>
      </c>
      <c r="B15">
        <v>55.97</v>
      </c>
      <c r="C15">
        <v>52.61</v>
      </c>
      <c r="D15">
        <v>45.26</v>
      </c>
      <c r="E15">
        <v>35.87</v>
      </c>
      <c r="F15">
        <v>43.5</v>
      </c>
      <c r="G15">
        <v>28.74</v>
      </c>
      <c r="H15">
        <v>27.99</v>
      </c>
      <c r="I15">
        <v>27.88</v>
      </c>
      <c r="J15">
        <v>36.66</v>
      </c>
      <c r="K15">
        <v>35.52</v>
      </c>
      <c r="L15">
        <v>32.99</v>
      </c>
      <c r="M15">
        <v>31.15</v>
      </c>
      <c r="N15">
        <v>29.55</v>
      </c>
      <c r="O15">
        <v>27.15</v>
      </c>
      <c r="P15">
        <v>20.32</v>
      </c>
      <c r="Q15">
        <v>28.94</v>
      </c>
      <c r="R15">
        <v>27.95</v>
      </c>
      <c r="S15">
        <v>20.01</v>
      </c>
    </row>
    <row r="16" spans="1:19" ht="12.75">
      <c r="A16">
        <v>2004</v>
      </c>
      <c r="B16">
        <v>54.39</v>
      </c>
      <c r="C16">
        <v>50.11</v>
      </c>
      <c r="D16">
        <v>43.05</v>
      </c>
      <c r="E16">
        <v>34.47</v>
      </c>
      <c r="F16">
        <v>41.91</v>
      </c>
      <c r="G16">
        <v>28.84</v>
      </c>
      <c r="H16">
        <v>27.57</v>
      </c>
      <c r="I16">
        <v>28.76</v>
      </c>
      <c r="J16">
        <v>34.19</v>
      </c>
      <c r="K16">
        <v>33.02</v>
      </c>
      <c r="L16">
        <v>30.3</v>
      </c>
      <c r="M16">
        <v>28.89</v>
      </c>
      <c r="N16">
        <v>26.32</v>
      </c>
      <c r="O16">
        <v>24.11</v>
      </c>
      <c r="P16">
        <v>18.88</v>
      </c>
      <c r="Q16">
        <v>27.36</v>
      </c>
      <c r="R16">
        <v>26.35</v>
      </c>
      <c r="S16">
        <v>20.92</v>
      </c>
    </row>
    <row r="19" spans="1:9" ht="12.75">
      <c r="A19" t="s">
        <v>117</v>
      </c>
      <c r="B19" t="s">
        <v>144</v>
      </c>
      <c r="C19" t="s">
        <v>145</v>
      </c>
      <c r="D19" t="s">
        <v>146</v>
      </c>
      <c r="E19" t="s">
        <v>147</v>
      </c>
      <c r="F19" t="s">
        <v>148</v>
      </c>
      <c r="G19" t="s">
        <v>136</v>
      </c>
      <c r="H19" t="s">
        <v>149</v>
      </c>
      <c r="I19" t="s">
        <v>122</v>
      </c>
    </row>
    <row r="20" spans="1:9" ht="12.75">
      <c r="A20">
        <v>2003</v>
      </c>
      <c r="B20">
        <v>44.43</v>
      </c>
      <c r="C20">
        <v>39.55</v>
      </c>
      <c r="D20">
        <v>34.2</v>
      </c>
      <c r="E20">
        <v>27.57</v>
      </c>
      <c r="F20">
        <v>33.53</v>
      </c>
      <c r="G20">
        <v>30.63</v>
      </c>
      <c r="H20">
        <v>28.33</v>
      </c>
      <c r="I20">
        <v>25.98</v>
      </c>
    </row>
    <row r="21" spans="1:9" ht="12.75">
      <c r="A21">
        <v>2004</v>
      </c>
      <c r="B21">
        <v>38.74</v>
      </c>
      <c r="C21">
        <v>33.57</v>
      </c>
      <c r="D21">
        <v>29.09</v>
      </c>
      <c r="E21">
        <v>23.67</v>
      </c>
      <c r="F21">
        <v>28.83</v>
      </c>
      <c r="G21">
        <v>25.54</v>
      </c>
      <c r="H21">
        <v>23.79</v>
      </c>
      <c r="I21">
        <v>21.1</v>
      </c>
    </row>
    <row r="24" spans="1:8" ht="14">
      <c r="A24" t="s">
        <v>118</v>
      </c>
      <c r="B24" t="s">
        <v>144</v>
      </c>
      <c r="C24" t="s">
        <v>145</v>
      </c>
      <c r="D24" t="s">
        <v>146</v>
      </c>
      <c r="E24" t="s">
        <v>147</v>
      </c>
      <c r="F24" s="13" t="s">
        <v>148</v>
      </c>
      <c r="G24" t="s">
        <v>149</v>
      </c>
      <c r="H24" t="s">
        <v>149</v>
      </c>
    </row>
    <row r="25" spans="1:8" ht="12.75">
      <c r="A25">
        <v>2003</v>
      </c>
      <c r="B25">
        <v>36.46</v>
      </c>
      <c r="C25">
        <v>33.07</v>
      </c>
      <c r="D25">
        <v>28.55</v>
      </c>
      <c r="E25">
        <v>23.24</v>
      </c>
      <c r="F25">
        <v>28.18</v>
      </c>
      <c r="G25">
        <v>25.2</v>
      </c>
      <c r="H25">
        <v>24.04</v>
      </c>
    </row>
    <row r="26" spans="1:8" ht="12.75">
      <c r="A26">
        <v>2004</v>
      </c>
      <c r="B26">
        <v>30.77</v>
      </c>
      <c r="C26">
        <v>27.79</v>
      </c>
      <c r="D26">
        <v>24.01</v>
      </c>
      <c r="E26">
        <v>19.5</v>
      </c>
      <c r="F26">
        <v>23.89</v>
      </c>
      <c r="G26">
        <v>20.71</v>
      </c>
      <c r="H26">
        <v>19.51</v>
      </c>
    </row>
    <row r="29" spans="1:8" ht="14">
      <c r="A29" t="s">
        <v>119</v>
      </c>
      <c r="B29" t="s">
        <v>144</v>
      </c>
      <c r="C29" t="s">
        <v>145</v>
      </c>
      <c r="D29" t="s">
        <v>146</v>
      </c>
      <c r="E29" t="s">
        <v>107</v>
      </c>
      <c r="F29" s="13" t="s">
        <v>108</v>
      </c>
      <c r="G29" t="s">
        <v>147</v>
      </c>
      <c r="H29" t="s">
        <v>148</v>
      </c>
    </row>
    <row r="30" spans="1:8" ht="12.75">
      <c r="A30">
        <v>2003</v>
      </c>
      <c r="B30">
        <v>50.44</v>
      </c>
      <c r="C30">
        <v>47.31</v>
      </c>
      <c r="D30">
        <v>40.74</v>
      </c>
      <c r="E30">
        <v>43.83</v>
      </c>
      <c r="F30">
        <v>40.57</v>
      </c>
      <c r="G30">
        <v>32.45</v>
      </c>
      <c r="H30">
        <v>39.18</v>
      </c>
    </row>
    <row r="31" spans="1:8" ht="12.75">
      <c r="A31">
        <v>2004</v>
      </c>
      <c r="B31">
        <v>48.67</v>
      </c>
      <c r="C31">
        <v>45.65</v>
      </c>
      <c r="D31">
        <v>39.45</v>
      </c>
      <c r="E31">
        <v>42.51</v>
      </c>
      <c r="F31">
        <v>39.67</v>
      </c>
      <c r="G31">
        <v>31.2</v>
      </c>
      <c r="H31">
        <v>37.18</v>
      </c>
    </row>
    <row r="34" spans="1:10" ht="12.75">
      <c r="A34" t="s">
        <v>120</v>
      </c>
      <c r="B34" t="s">
        <v>144</v>
      </c>
      <c r="C34" t="s">
        <v>145</v>
      </c>
      <c r="D34" t="s">
        <v>146</v>
      </c>
      <c r="E34" t="s">
        <v>147</v>
      </c>
      <c r="F34" t="s">
        <v>148</v>
      </c>
      <c r="G34" t="s">
        <v>136</v>
      </c>
      <c r="H34" t="s">
        <v>149</v>
      </c>
      <c r="I34" t="s">
        <v>137</v>
      </c>
      <c r="J34" t="s">
        <v>110</v>
      </c>
    </row>
    <row r="35" spans="1:10" ht="12.75">
      <c r="A35">
        <v>2003</v>
      </c>
      <c r="B35">
        <v>46.22</v>
      </c>
      <c r="C35">
        <v>43.14</v>
      </c>
      <c r="D35">
        <v>37.01</v>
      </c>
      <c r="E35">
        <v>29.7</v>
      </c>
      <c r="F35">
        <v>35.32</v>
      </c>
      <c r="G35">
        <v>28.5</v>
      </c>
      <c r="H35">
        <v>26.69</v>
      </c>
      <c r="I35">
        <v>27.35</v>
      </c>
      <c r="J35">
        <v>29.42</v>
      </c>
    </row>
    <row r="36" spans="1:10" ht="12.75">
      <c r="A36">
        <v>2004</v>
      </c>
      <c r="B36">
        <v>49.01</v>
      </c>
      <c r="C36">
        <v>43.97</v>
      </c>
      <c r="D36">
        <v>37.97</v>
      </c>
      <c r="E36">
        <v>31.07</v>
      </c>
      <c r="F36">
        <v>37.75</v>
      </c>
      <c r="G36">
        <v>29.93</v>
      </c>
      <c r="H36">
        <v>27.07</v>
      </c>
      <c r="I36">
        <v>26.33</v>
      </c>
      <c r="J36">
        <v>30.7</v>
      </c>
    </row>
    <row r="38" spans="1:18" ht="14">
      <c r="A38" t="s">
        <v>109</v>
      </c>
      <c r="B38" t="s">
        <v>144</v>
      </c>
      <c r="C38" t="s">
        <v>145</v>
      </c>
      <c r="D38" t="s">
        <v>146</v>
      </c>
      <c r="E38" t="s">
        <v>148</v>
      </c>
      <c r="F38" s="13" t="s">
        <v>105</v>
      </c>
      <c r="G38" t="s">
        <v>136</v>
      </c>
      <c r="H38" t="s">
        <v>149</v>
      </c>
      <c r="I38" t="s">
        <v>106</v>
      </c>
      <c r="J38" t="s">
        <v>122</v>
      </c>
      <c r="K38" t="s">
        <v>122</v>
      </c>
      <c r="L38" t="s">
        <v>122</v>
      </c>
      <c r="M38" t="s">
        <v>116</v>
      </c>
      <c r="N38" t="s">
        <v>116</v>
      </c>
      <c r="O38" t="s">
        <v>116</v>
      </c>
      <c r="P38" t="s">
        <v>138</v>
      </c>
      <c r="Q38" t="s">
        <v>124</v>
      </c>
      <c r="R38" t="s">
        <v>150</v>
      </c>
    </row>
    <row r="39" spans="1:18" ht="12.75">
      <c r="A39">
        <v>2003</v>
      </c>
      <c r="B39">
        <v>43.1</v>
      </c>
      <c r="C39">
        <v>41.03</v>
      </c>
      <c r="D39">
        <v>35.1</v>
      </c>
      <c r="E39">
        <v>33.71</v>
      </c>
      <c r="F39">
        <v>26.78</v>
      </c>
      <c r="G39">
        <v>15.23</v>
      </c>
      <c r="H39">
        <v>16.42</v>
      </c>
      <c r="I39">
        <v>22.96</v>
      </c>
      <c r="J39">
        <v>26.5</v>
      </c>
      <c r="K39">
        <v>25.05</v>
      </c>
      <c r="L39">
        <v>22.57</v>
      </c>
      <c r="M39">
        <v>26.23</v>
      </c>
      <c r="N39">
        <v>24.44</v>
      </c>
      <c r="O39">
        <v>24.11</v>
      </c>
      <c r="P39">
        <v>22.88</v>
      </c>
      <c r="Q39">
        <v>35.57</v>
      </c>
      <c r="R39">
        <v>22.86</v>
      </c>
    </row>
    <row r="40" spans="1:18" ht="12.75">
      <c r="A40">
        <v>2004</v>
      </c>
      <c r="B40">
        <v>42.16</v>
      </c>
      <c r="C40">
        <v>40.81</v>
      </c>
      <c r="D40">
        <v>35.04</v>
      </c>
      <c r="E40">
        <v>33.32</v>
      </c>
      <c r="F40">
        <v>27.51</v>
      </c>
      <c r="G40">
        <v>16.13</v>
      </c>
      <c r="H40">
        <v>17.39</v>
      </c>
      <c r="I40">
        <v>22.4</v>
      </c>
      <c r="J40">
        <v>25.22</v>
      </c>
      <c r="K40">
        <v>24.45</v>
      </c>
      <c r="L40">
        <v>22.99</v>
      </c>
      <c r="M40">
        <v>25.94</v>
      </c>
      <c r="N40">
        <v>24.6</v>
      </c>
      <c r="O40">
        <v>23.88</v>
      </c>
      <c r="P40">
        <v>21.47</v>
      </c>
      <c r="Q40">
        <v>34.13</v>
      </c>
      <c r="R40">
        <v>24.07</v>
      </c>
    </row>
    <row r="42" spans="1:7" ht="14">
      <c r="A42" t="s">
        <v>103</v>
      </c>
      <c r="B42" t="s">
        <v>144</v>
      </c>
      <c r="C42" t="s">
        <v>148</v>
      </c>
      <c r="D42" t="s">
        <v>147</v>
      </c>
      <c r="E42" t="s">
        <v>105</v>
      </c>
      <c r="F42" s="13" t="s">
        <v>104</v>
      </c>
      <c r="G42" t="s">
        <v>89</v>
      </c>
    </row>
    <row r="43" spans="1:7" ht="12.75">
      <c r="A43">
        <v>2003</v>
      </c>
      <c r="B43">
        <v>31.06</v>
      </c>
      <c r="C43">
        <v>24.19</v>
      </c>
      <c r="D43">
        <v>20.26</v>
      </c>
      <c r="E43">
        <v>19.01</v>
      </c>
      <c r="F43">
        <v>24.09</v>
      </c>
      <c r="G43">
        <v>27.92</v>
      </c>
    </row>
    <row r="44" spans="1:7" ht="12.75">
      <c r="A44">
        <v>2004</v>
      </c>
      <c r="B44">
        <v>30.96</v>
      </c>
      <c r="C44">
        <v>24.36</v>
      </c>
      <c r="D44">
        <v>20.22</v>
      </c>
      <c r="E44">
        <v>19.15</v>
      </c>
      <c r="F44">
        <v>25.43</v>
      </c>
      <c r="G44">
        <v>26.14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5"/>
  <sheetViews>
    <sheetView workbookViewId="0" topLeftCell="A611">
      <selection activeCell="B29" sqref="B29"/>
    </sheetView>
  </sheetViews>
  <sheetFormatPr defaultColWidth="9.140625" defaultRowHeight="12.75"/>
  <cols>
    <col min="1" max="1" width="28.00390625" style="0" customWidth="1"/>
    <col min="2" max="18" width="9.140625" style="0" hidden="1" customWidth="1"/>
  </cols>
  <sheetData>
    <row r="1" ht="14">
      <c r="A1" s="13" t="s">
        <v>151</v>
      </c>
    </row>
    <row r="2" spans="1:19" ht="14">
      <c r="A2" s="13"/>
      <c r="B2">
        <v>1988</v>
      </c>
      <c r="C2">
        <v>1989</v>
      </c>
      <c r="D2">
        <v>1990</v>
      </c>
      <c r="E2">
        <v>1991</v>
      </c>
      <c r="F2">
        <v>1992</v>
      </c>
      <c r="G2">
        <v>1993</v>
      </c>
      <c r="H2">
        <v>1994</v>
      </c>
      <c r="I2">
        <v>1995</v>
      </c>
      <c r="J2">
        <v>1996</v>
      </c>
      <c r="K2">
        <v>1997</v>
      </c>
      <c r="L2">
        <v>1998</v>
      </c>
      <c r="M2">
        <v>1999</v>
      </c>
      <c r="N2">
        <v>2000</v>
      </c>
      <c r="O2">
        <v>2001</v>
      </c>
      <c r="P2">
        <v>2002</v>
      </c>
      <c r="Q2">
        <v>2003</v>
      </c>
      <c r="R2">
        <v>2004</v>
      </c>
      <c r="S2" t="s">
        <v>12</v>
      </c>
    </row>
    <row r="3" spans="1:19" ht="14">
      <c r="A3" s="13" t="s">
        <v>13</v>
      </c>
      <c r="B3" t="s">
        <v>14</v>
      </c>
      <c r="C3" t="s">
        <v>14</v>
      </c>
      <c r="D3" t="s">
        <v>14</v>
      </c>
      <c r="E3">
        <v>33.8</v>
      </c>
      <c r="F3">
        <v>38.7</v>
      </c>
      <c r="G3">
        <v>30.8</v>
      </c>
      <c r="H3">
        <v>37.8</v>
      </c>
      <c r="I3">
        <v>33.6</v>
      </c>
      <c r="J3">
        <v>34.9</v>
      </c>
      <c r="K3">
        <v>32.3</v>
      </c>
      <c r="L3">
        <v>32.3</v>
      </c>
      <c r="M3">
        <v>36.6</v>
      </c>
      <c r="N3">
        <v>38.9</v>
      </c>
      <c r="O3">
        <v>39.3</v>
      </c>
      <c r="P3">
        <v>36.6</v>
      </c>
      <c r="Q3">
        <v>42.8</v>
      </c>
      <c r="R3">
        <v>38.2</v>
      </c>
      <c r="S3">
        <v>36.2</v>
      </c>
    </row>
    <row r="4" spans="1:19" ht="14">
      <c r="A4" s="13" t="s">
        <v>134</v>
      </c>
      <c r="B4" t="s">
        <v>14</v>
      </c>
      <c r="C4" t="s">
        <v>14</v>
      </c>
      <c r="D4" t="s">
        <v>14</v>
      </c>
      <c r="E4">
        <v>26.7</v>
      </c>
      <c r="F4">
        <v>30.5</v>
      </c>
      <c r="G4">
        <v>24.3</v>
      </c>
      <c r="H4">
        <v>30.6</v>
      </c>
      <c r="I4">
        <v>27.1</v>
      </c>
      <c r="J4">
        <v>28.2</v>
      </c>
      <c r="K4">
        <v>26</v>
      </c>
      <c r="L4">
        <v>26</v>
      </c>
      <c r="M4">
        <v>29</v>
      </c>
      <c r="N4">
        <v>31.1</v>
      </c>
      <c r="O4">
        <v>31.9</v>
      </c>
      <c r="P4">
        <v>30.4</v>
      </c>
      <c r="Q4">
        <v>34.2</v>
      </c>
      <c r="R4">
        <v>31.2</v>
      </c>
      <c r="S4">
        <v>29.1</v>
      </c>
    </row>
    <row r="5" spans="1:19" ht="14">
      <c r="A5" s="13" t="s">
        <v>15</v>
      </c>
      <c r="B5" t="s">
        <v>14</v>
      </c>
      <c r="C5" t="s">
        <v>14</v>
      </c>
      <c r="D5" t="s">
        <v>14</v>
      </c>
      <c r="E5" t="s">
        <v>14</v>
      </c>
      <c r="F5" t="s">
        <v>14</v>
      </c>
      <c r="G5">
        <v>29.7</v>
      </c>
      <c r="H5">
        <v>37</v>
      </c>
      <c r="I5">
        <v>32.9</v>
      </c>
      <c r="J5">
        <v>34.2</v>
      </c>
      <c r="K5">
        <v>31.6</v>
      </c>
      <c r="L5">
        <v>31.5</v>
      </c>
      <c r="M5">
        <v>33.1</v>
      </c>
      <c r="N5">
        <v>37.7</v>
      </c>
      <c r="O5">
        <v>37.9</v>
      </c>
      <c r="P5">
        <v>35.6</v>
      </c>
      <c r="Q5">
        <v>40.1</v>
      </c>
      <c r="R5">
        <v>37.7</v>
      </c>
      <c r="S5">
        <v>34.9</v>
      </c>
    </row>
    <row r="6" spans="1:19" ht="14">
      <c r="A6" s="13" t="s">
        <v>93</v>
      </c>
      <c r="B6" t="s">
        <v>14</v>
      </c>
      <c r="C6" t="s">
        <v>14</v>
      </c>
      <c r="D6" t="s">
        <v>14</v>
      </c>
      <c r="E6">
        <v>22.3</v>
      </c>
      <c r="F6">
        <v>25.1</v>
      </c>
      <c r="G6">
        <v>21.8</v>
      </c>
      <c r="H6">
        <v>22.6</v>
      </c>
      <c r="I6">
        <v>20.2</v>
      </c>
      <c r="J6">
        <v>24.1</v>
      </c>
      <c r="K6">
        <v>23.4</v>
      </c>
      <c r="L6">
        <v>20.8</v>
      </c>
      <c r="M6">
        <v>23</v>
      </c>
      <c r="N6">
        <v>23.9</v>
      </c>
      <c r="O6">
        <v>26.2</v>
      </c>
      <c r="P6">
        <v>25.8</v>
      </c>
      <c r="Q6">
        <v>29.1</v>
      </c>
      <c r="R6">
        <v>26.5</v>
      </c>
      <c r="S6">
        <v>23.9</v>
      </c>
    </row>
    <row r="7" spans="1:19" ht="14">
      <c r="A7" s="13" t="s">
        <v>92</v>
      </c>
      <c r="B7" t="s">
        <v>14</v>
      </c>
      <c r="C7" t="s">
        <v>14</v>
      </c>
      <c r="D7" t="s">
        <v>14</v>
      </c>
      <c r="E7">
        <v>21.5</v>
      </c>
      <c r="F7">
        <v>24.4</v>
      </c>
      <c r="G7">
        <v>19.7</v>
      </c>
      <c r="H7">
        <v>22.1</v>
      </c>
      <c r="I7">
        <v>21</v>
      </c>
      <c r="J7">
        <v>23.3</v>
      </c>
      <c r="K7">
        <v>20.8</v>
      </c>
      <c r="L7">
        <v>20.5</v>
      </c>
      <c r="M7">
        <v>21.3</v>
      </c>
      <c r="N7">
        <v>24</v>
      </c>
      <c r="O7">
        <v>24.5</v>
      </c>
      <c r="P7">
        <v>24.3</v>
      </c>
      <c r="Q7">
        <v>29.4</v>
      </c>
      <c r="R7">
        <v>25.5</v>
      </c>
      <c r="S7">
        <v>23</v>
      </c>
    </row>
    <row r="8" spans="1:19" ht="14">
      <c r="A8" s="13" t="s">
        <v>16</v>
      </c>
      <c r="B8" t="s">
        <v>14</v>
      </c>
      <c r="C8" t="s">
        <v>14</v>
      </c>
      <c r="D8" t="s">
        <v>14</v>
      </c>
      <c r="E8">
        <v>27.1</v>
      </c>
      <c r="F8">
        <v>29.6</v>
      </c>
      <c r="G8">
        <v>24.1</v>
      </c>
      <c r="H8">
        <v>29.9</v>
      </c>
      <c r="I8">
        <v>27.6</v>
      </c>
      <c r="J8">
        <v>26.8</v>
      </c>
      <c r="K8">
        <v>24.9</v>
      </c>
      <c r="L8">
        <v>26.8</v>
      </c>
      <c r="M8">
        <v>30.1</v>
      </c>
      <c r="N8">
        <v>31.5</v>
      </c>
      <c r="O8">
        <v>28.5</v>
      </c>
      <c r="P8">
        <v>25.4</v>
      </c>
      <c r="Q8">
        <v>32.2</v>
      </c>
      <c r="R8">
        <v>28.3</v>
      </c>
      <c r="S8">
        <v>28.1</v>
      </c>
    </row>
    <row r="9" spans="1:19" ht="14">
      <c r="A9" s="13" t="s">
        <v>17</v>
      </c>
      <c r="B9" t="s">
        <v>14</v>
      </c>
      <c r="C9" t="s">
        <v>14</v>
      </c>
      <c r="D9" t="s">
        <v>14</v>
      </c>
      <c r="E9" t="s">
        <v>14</v>
      </c>
      <c r="F9" t="s">
        <v>14</v>
      </c>
      <c r="G9" t="s">
        <v>14</v>
      </c>
      <c r="H9">
        <v>25.6</v>
      </c>
      <c r="I9">
        <v>23.3</v>
      </c>
      <c r="J9">
        <v>23.6</v>
      </c>
      <c r="K9">
        <v>21.4</v>
      </c>
      <c r="L9">
        <v>21.8</v>
      </c>
      <c r="M9">
        <v>23.8</v>
      </c>
      <c r="N9">
        <v>24.8</v>
      </c>
      <c r="O9">
        <v>24</v>
      </c>
      <c r="P9">
        <v>23.8</v>
      </c>
      <c r="Q9">
        <v>30.7</v>
      </c>
      <c r="R9">
        <v>26.1</v>
      </c>
      <c r="S9">
        <v>24.4</v>
      </c>
    </row>
    <row r="10" spans="1:19" ht="14">
      <c r="A10" s="13" t="s">
        <v>18</v>
      </c>
      <c r="B10" t="s">
        <v>14</v>
      </c>
      <c r="C10" t="s">
        <v>14</v>
      </c>
      <c r="D10" t="s">
        <v>14</v>
      </c>
      <c r="E10">
        <v>22.7</v>
      </c>
      <c r="F10">
        <v>24.8</v>
      </c>
      <c r="G10">
        <v>20.2</v>
      </c>
      <c r="H10">
        <v>25.9</v>
      </c>
      <c r="I10">
        <v>24.5</v>
      </c>
      <c r="J10">
        <v>23.7</v>
      </c>
      <c r="K10">
        <v>21.7</v>
      </c>
      <c r="L10">
        <v>22.7</v>
      </c>
      <c r="M10">
        <v>25.8</v>
      </c>
      <c r="N10">
        <v>24.9</v>
      </c>
      <c r="O10">
        <v>25.4</v>
      </c>
      <c r="P10">
        <v>23.5</v>
      </c>
      <c r="Q10">
        <v>27.5</v>
      </c>
      <c r="R10">
        <v>23.3</v>
      </c>
      <c r="S10">
        <v>24</v>
      </c>
    </row>
    <row r="11" spans="1:19" ht="14">
      <c r="A11" s="13" t="s">
        <v>19</v>
      </c>
      <c r="B11" t="s">
        <v>14</v>
      </c>
      <c r="C11" t="s">
        <v>14</v>
      </c>
      <c r="D11" t="s">
        <v>14</v>
      </c>
      <c r="E11">
        <v>21.7</v>
      </c>
      <c r="F11">
        <v>25.3</v>
      </c>
      <c r="G11">
        <v>18.8</v>
      </c>
      <c r="H11">
        <v>25.5</v>
      </c>
      <c r="I11">
        <v>24.4</v>
      </c>
      <c r="J11">
        <v>23.1</v>
      </c>
      <c r="K11">
        <v>21.3</v>
      </c>
      <c r="L11">
        <v>24.3</v>
      </c>
      <c r="M11">
        <v>25.4</v>
      </c>
      <c r="N11">
        <v>25.6</v>
      </c>
      <c r="O11">
        <v>26.5</v>
      </c>
      <c r="P11">
        <v>25.9</v>
      </c>
      <c r="Q11">
        <v>28.6</v>
      </c>
      <c r="R11">
        <v>25.8</v>
      </c>
      <c r="S11">
        <v>24.4</v>
      </c>
    </row>
    <row r="12" spans="1:19" ht="14">
      <c r="A12" s="13" t="s">
        <v>141</v>
      </c>
      <c r="B12" t="s">
        <v>14</v>
      </c>
      <c r="C12" t="s">
        <v>14</v>
      </c>
      <c r="D12" t="s">
        <v>14</v>
      </c>
      <c r="E12">
        <v>14.5</v>
      </c>
      <c r="F12">
        <v>14.4</v>
      </c>
      <c r="G12">
        <v>13.5</v>
      </c>
      <c r="H12">
        <v>16.3</v>
      </c>
      <c r="I12">
        <v>12.7</v>
      </c>
      <c r="J12">
        <v>15.3</v>
      </c>
      <c r="K12">
        <v>14.4</v>
      </c>
      <c r="L12" t="s">
        <v>14</v>
      </c>
      <c r="M12" t="s">
        <v>14</v>
      </c>
      <c r="N12" t="s">
        <v>14</v>
      </c>
      <c r="O12" t="s">
        <v>14</v>
      </c>
      <c r="P12" t="s">
        <v>14</v>
      </c>
      <c r="Q12" t="s">
        <v>14</v>
      </c>
      <c r="R12" t="s">
        <v>14</v>
      </c>
      <c r="S12">
        <v>14.4</v>
      </c>
    </row>
    <row r="13" spans="1:19" ht="14">
      <c r="A13" s="13" t="s">
        <v>140</v>
      </c>
      <c r="B13" t="s">
        <v>14</v>
      </c>
      <c r="C13" t="s">
        <v>14</v>
      </c>
      <c r="D13" t="s">
        <v>14</v>
      </c>
      <c r="E13" t="s">
        <v>14</v>
      </c>
      <c r="F13" t="s">
        <v>14</v>
      </c>
      <c r="G13" t="s">
        <v>14</v>
      </c>
      <c r="H13" t="s">
        <v>14</v>
      </c>
      <c r="I13" t="s">
        <v>14</v>
      </c>
      <c r="J13" t="s">
        <v>14</v>
      </c>
      <c r="K13">
        <v>20.9</v>
      </c>
      <c r="L13">
        <v>19.2</v>
      </c>
      <c r="M13">
        <v>17.9</v>
      </c>
      <c r="N13">
        <v>20.2</v>
      </c>
      <c r="O13">
        <v>19.9</v>
      </c>
      <c r="P13">
        <v>23.5</v>
      </c>
      <c r="Q13">
        <v>25.5</v>
      </c>
      <c r="R13">
        <v>21.3</v>
      </c>
      <c r="S13">
        <v>21</v>
      </c>
    </row>
    <row r="16" ht="14">
      <c r="A16" s="13" t="s">
        <v>152</v>
      </c>
    </row>
    <row r="17" spans="1:19" ht="14">
      <c r="A17" s="13"/>
      <c r="B17">
        <v>1988</v>
      </c>
      <c r="C17">
        <v>1989</v>
      </c>
      <c r="D17">
        <v>1990</v>
      </c>
      <c r="E17">
        <v>1991</v>
      </c>
      <c r="F17">
        <v>1992</v>
      </c>
      <c r="G17">
        <v>1993</v>
      </c>
      <c r="H17">
        <v>1994</v>
      </c>
      <c r="I17">
        <v>1995</v>
      </c>
      <c r="J17">
        <v>1996</v>
      </c>
      <c r="K17">
        <v>1997</v>
      </c>
      <c r="L17">
        <v>1998</v>
      </c>
      <c r="M17">
        <v>1999</v>
      </c>
      <c r="N17">
        <v>2000</v>
      </c>
      <c r="O17">
        <v>2001</v>
      </c>
      <c r="P17">
        <v>2002</v>
      </c>
      <c r="Q17">
        <v>2003</v>
      </c>
      <c r="R17">
        <v>2004</v>
      </c>
      <c r="S17" t="s">
        <v>12</v>
      </c>
    </row>
    <row r="18" spans="1:19" ht="14">
      <c r="A18" s="13" t="s">
        <v>13</v>
      </c>
      <c r="B18">
        <v>31.1</v>
      </c>
      <c r="C18">
        <v>25.2</v>
      </c>
      <c r="D18">
        <v>24.7</v>
      </c>
      <c r="E18">
        <v>22.6</v>
      </c>
      <c r="F18">
        <v>27.7</v>
      </c>
      <c r="G18">
        <v>21.5</v>
      </c>
      <c r="H18">
        <v>28.9</v>
      </c>
      <c r="I18">
        <v>24.3</v>
      </c>
      <c r="J18">
        <v>28.8</v>
      </c>
      <c r="K18">
        <v>21.3</v>
      </c>
      <c r="L18">
        <v>20.9</v>
      </c>
      <c r="M18">
        <v>21.5</v>
      </c>
      <c r="N18">
        <v>27.5</v>
      </c>
      <c r="O18">
        <v>28.1</v>
      </c>
      <c r="P18">
        <v>27.4</v>
      </c>
      <c r="Q18">
        <v>28.6</v>
      </c>
      <c r="R18">
        <v>24</v>
      </c>
      <c r="S18">
        <v>25.5</v>
      </c>
    </row>
    <row r="19" spans="1:19" ht="14">
      <c r="A19" s="13" t="s">
        <v>134</v>
      </c>
      <c r="B19">
        <v>24.6</v>
      </c>
      <c r="C19">
        <v>20.1</v>
      </c>
      <c r="D19">
        <v>19.5</v>
      </c>
      <c r="E19">
        <v>17.9</v>
      </c>
      <c r="F19">
        <v>21.8</v>
      </c>
      <c r="G19">
        <v>17.2</v>
      </c>
      <c r="H19">
        <v>23.2</v>
      </c>
      <c r="I19">
        <v>19.4</v>
      </c>
      <c r="J19">
        <v>23.1</v>
      </c>
      <c r="K19">
        <v>17.6</v>
      </c>
      <c r="L19">
        <v>17</v>
      </c>
      <c r="M19">
        <v>17.6</v>
      </c>
      <c r="N19">
        <v>22.7</v>
      </c>
      <c r="O19">
        <v>22.7</v>
      </c>
      <c r="P19">
        <v>21.6</v>
      </c>
      <c r="Q19">
        <v>23.2</v>
      </c>
      <c r="R19">
        <v>19.5</v>
      </c>
      <c r="S19">
        <v>20.5</v>
      </c>
    </row>
    <row r="20" spans="1:19" ht="14">
      <c r="A20" s="13" t="s">
        <v>15</v>
      </c>
      <c r="B20" t="s">
        <v>14</v>
      </c>
      <c r="C20" t="s">
        <v>14</v>
      </c>
      <c r="D20" t="s">
        <v>14</v>
      </c>
      <c r="E20" t="s">
        <v>14</v>
      </c>
      <c r="F20" t="s">
        <v>14</v>
      </c>
      <c r="G20">
        <v>21.2</v>
      </c>
      <c r="H20">
        <v>28.3</v>
      </c>
      <c r="I20">
        <v>23.5</v>
      </c>
      <c r="J20">
        <v>27.9</v>
      </c>
      <c r="K20">
        <v>21.5</v>
      </c>
      <c r="L20">
        <v>20.6</v>
      </c>
      <c r="M20">
        <v>21.4</v>
      </c>
      <c r="N20">
        <v>27.5</v>
      </c>
      <c r="O20">
        <v>25.6</v>
      </c>
      <c r="P20">
        <v>26.7</v>
      </c>
      <c r="Q20">
        <v>28.2</v>
      </c>
      <c r="R20">
        <v>23.9</v>
      </c>
      <c r="S20">
        <v>24.7</v>
      </c>
    </row>
    <row r="21" spans="1:19" ht="14">
      <c r="A21" s="13" t="s">
        <v>92</v>
      </c>
      <c r="B21">
        <v>23.1</v>
      </c>
      <c r="C21">
        <v>18.7</v>
      </c>
      <c r="D21">
        <v>18.2</v>
      </c>
      <c r="E21">
        <v>17.7</v>
      </c>
      <c r="F21">
        <v>19.9</v>
      </c>
      <c r="G21">
        <v>16</v>
      </c>
      <c r="H21">
        <v>21.8</v>
      </c>
      <c r="I21">
        <v>17.8</v>
      </c>
      <c r="J21">
        <v>22.2</v>
      </c>
      <c r="K21">
        <v>17.1</v>
      </c>
      <c r="L21">
        <v>17.5</v>
      </c>
      <c r="M21">
        <v>18.8</v>
      </c>
      <c r="N21">
        <v>22</v>
      </c>
      <c r="O21">
        <v>21.4</v>
      </c>
      <c r="P21">
        <v>20</v>
      </c>
      <c r="Q21">
        <v>24.6</v>
      </c>
      <c r="R21">
        <v>20.1</v>
      </c>
      <c r="S21">
        <v>19.8</v>
      </c>
    </row>
    <row r="24" ht="14">
      <c r="A24" s="13" t="s">
        <v>153</v>
      </c>
    </row>
    <row r="25" spans="1:19" ht="14">
      <c r="A25" s="13"/>
      <c r="B25">
        <v>1988</v>
      </c>
      <c r="C25">
        <v>1989</v>
      </c>
      <c r="D25">
        <v>1990</v>
      </c>
      <c r="E25">
        <v>1991</v>
      </c>
      <c r="F25">
        <v>1992</v>
      </c>
      <c r="G25">
        <v>1993</v>
      </c>
      <c r="H25">
        <v>1994</v>
      </c>
      <c r="I25">
        <v>1995</v>
      </c>
      <c r="J25">
        <v>1996</v>
      </c>
      <c r="K25">
        <v>1997</v>
      </c>
      <c r="L25">
        <v>1998</v>
      </c>
      <c r="M25">
        <v>1999</v>
      </c>
      <c r="N25">
        <v>2000</v>
      </c>
      <c r="O25">
        <v>2001</v>
      </c>
      <c r="P25">
        <v>2002</v>
      </c>
      <c r="Q25">
        <v>2003</v>
      </c>
      <c r="R25">
        <v>2004</v>
      </c>
      <c r="S25" t="s">
        <v>12</v>
      </c>
    </row>
    <row r="26" spans="1:19" ht="14">
      <c r="A26" s="13" t="s">
        <v>13</v>
      </c>
      <c r="B26">
        <v>32.1</v>
      </c>
      <c r="C26">
        <v>30.4</v>
      </c>
      <c r="D26">
        <v>31.2</v>
      </c>
      <c r="E26">
        <v>26.8</v>
      </c>
      <c r="F26">
        <v>29.8</v>
      </c>
      <c r="G26">
        <v>23.7</v>
      </c>
      <c r="H26">
        <v>32</v>
      </c>
      <c r="I26">
        <v>27.4</v>
      </c>
      <c r="J26">
        <v>29.7</v>
      </c>
      <c r="K26">
        <v>26.1</v>
      </c>
      <c r="L26">
        <v>26</v>
      </c>
      <c r="M26">
        <v>28.6</v>
      </c>
      <c r="N26">
        <v>30.6</v>
      </c>
      <c r="O26">
        <v>27</v>
      </c>
      <c r="P26">
        <v>30</v>
      </c>
      <c r="Q26">
        <v>34.2</v>
      </c>
      <c r="R26">
        <v>29.1</v>
      </c>
      <c r="S26">
        <v>29.1</v>
      </c>
    </row>
    <row r="27" spans="1:19" ht="14">
      <c r="A27" s="13" t="s">
        <v>134</v>
      </c>
      <c r="B27">
        <v>25.5</v>
      </c>
      <c r="C27">
        <v>24.1</v>
      </c>
      <c r="D27">
        <v>24.6</v>
      </c>
      <c r="E27">
        <v>21.6</v>
      </c>
      <c r="F27">
        <v>23.6</v>
      </c>
      <c r="G27">
        <v>18.8</v>
      </c>
      <c r="H27">
        <v>25.8</v>
      </c>
      <c r="I27">
        <v>21.9</v>
      </c>
      <c r="J27">
        <v>23.9</v>
      </c>
      <c r="K27">
        <v>21.2</v>
      </c>
      <c r="L27">
        <v>21.8</v>
      </c>
      <c r="M27">
        <v>23.1</v>
      </c>
      <c r="N27">
        <v>24.3</v>
      </c>
      <c r="O27">
        <v>25</v>
      </c>
      <c r="P27">
        <v>23.7</v>
      </c>
      <c r="Q27">
        <v>27.6</v>
      </c>
      <c r="R27">
        <v>23.7</v>
      </c>
      <c r="S27">
        <v>23.5</v>
      </c>
    </row>
    <row r="28" spans="1:19" ht="14">
      <c r="A28" s="13" t="s">
        <v>15</v>
      </c>
      <c r="B28" t="s">
        <v>14</v>
      </c>
      <c r="C28" t="s">
        <v>14</v>
      </c>
      <c r="D28" t="s">
        <v>14</v>
      </c>
      <c r="E28" t="s">
        <v>14</v>
      </c>
      <c r="F28" t="s">
        <v>14</v>
      </c>
      <c r="G28">
        <v>23.2</v>
      </c>
      <c r="H28">
        <v>31.6</v>
      </c>
      <c r="I28">
        <v>26.6</v>
      </c>
      <c r="J28">
        <v>29.2</v>
      </c>
      <c r="K28">
        <v>25.9</v>
      </c>
      <c r="L28">
        <v>26.5</v>
      </c>
      <c r="M28">
        <v>28.3</v>
      </c>
      <c r="N28">
        <v>29.4</v>
      </c>
      <c r="O28">
        <v>31.4</v>
      </c>
      <c r="P28">
        <v>28.9</v>
      </c>
      <c r="Q28">
        <v>33.5</v>
      </c>
      <c r="R28">
        <v>28.8</v>
      </c>
      <c r="S28">
        <v>28.6</v>
      </c>
    </row>
    <row r="29" spans="1:19" ht="14">
      <c r="A29" s="13" t="s">
        <v>93</v>
      </c>
      <c r="B29">
        <v>22.5</v>
      </c>
      <c r="C29">
        <v>21.8</v>
      </c>
      <c r="D29">
        <v>21.8</v>
      </c>
      <c r="E29">
        <v>22.3</v>
      </c>
      <c r="F29">
        <v>23.1</v>
      </c>
      <c r="G29">
        <v>19.6</v>
      </c>
      <c r="H29">
        <v>23.2</v>
      </c>
      <c r="I29">
        <v>18.3</v>
      </c>
      <c r="J29">
        <v>24.8</v>
      </c>
      <c r="K29">
        <v>22.5</v>
      </c>
      <c r="L29">
        <v>21.4</v>
      </c>
      <c r="M29">
        <v>24</v>
      </c>
      <c r="N29">
        <v>25.4</v>
      </c>
      <c r="O29">
        <v>25.7</v>
      </c>
      <c r="P29">
        <v>24.9</v>
      </c>
      <c r="Q29">
        <v>30.6</v>
      </c>
      <c r="R29">
        <v>25.5</v>
      </c>
      <c r="S29">
        <v>23.4</v>
      </c>
    </row>
    <row r="30" spans="1:19" ht="14">
      <c r="A30" s="13" t="s">
        <v>92</v>
      </c>
      <c r="B30">
        <v>23.1</v>
      </c>
      <c r="C30">
        <v>22.2</v>
      </c>
      <c r="D30">
        <v>22.7</v>
      </c>
      <c r="E30">
        <v>20.5</v>
      </c>
      <c r="F30">
        <v>20.9</v>
      </c>
      <c r="G30">
        <v>17</v>
      </c>
      <c r="H30">
        <v>20.8</v>
      </c>
      <c r="I30">
        <v>19.8</v>
      </c>
      <c r="J30">
        <v>22.8</v>
      </c>
      <c r="K30">
        <v>19.1</v>
      </c>
      <c r="L30">
        <v>20.3</v>
      </c>
      <c r="M30">
        <v>22.1</v>
      </c>
      <c r="N30">
        <v>23.1</v>
      </c>
      <c r="O30">
        <v>24.7</v>
      </c>
      <c r="P30">
        <v>25.1</v>
      </c>
      <c r="Q30">
        <v>28.3</v>
      </c>
      <c r="R30">
        <v>23.8</v>
      </c>
      <c r="S30">
        <v>22.1</v>
      </c>
    </row>
    <row r="31" spans="1:19" ht="14">
      <c r="A31" s="13" t="s">
        <v>18</v>
      </c>
      <c r="B31">
        <v>22.4</v>
      </c>
      <c r="C31">
        <v>21</v>
      </c>
      <c r="D31">
        <v>22.8</v>
      </c>
      <c r="E31">
        <v>19</v>
      </c>
      <c r="F31">
        <v>20.6</v>
      </c>
      <c r="G31">
        <v>16.8</v>
      </c>
      <c r="H31">
        <v>23.3</v>
      </c>
      <c r="I31">
        <v>18.9</v>
      </c>
      <c r="J31">
        <v>20.9</v>
      </c>
      <c r="K31">
        <v>17.4</v>
      </c>
      <c r="L31">
        <v>19.6</v>
      </c>
      <c r="M31">
        <v>20.4</v>
      </c>
      <c r="N31">
        <v>22.2</v>
      </c>
      <c r="O31">
        <v>24.1</v>
      </c>
      <c r="P31">
        <v>22.4</v>
      </c>
      <c r="Q31">
        <v>26</v>
      </c>
      <c r="R31">
        <v>21.1</v>
      </c>
      <c r="S31">
        <v>21.1</v>
      </c>
    </row>
    <row r="34" ht="14">
      <c r="A34" s="13" t="s">
        <v>154</v>
      </c>
    </row>
    <row r="35" spans="1:19" ht="14">
      <c r="A35" s="13"/>
      <c r="B35">
        <v>1988</v>
      </c>
      <c r="C35">
        <v>1989</v>
      </c>
      <c r="D35">
        <v>1990</v>
      </c>
      <c r="E35">
        <v>1991</v>
      </c>
      <c r="F35">
        <v>1992</v>
      </c>
      <c r="G35">
        <v>1993</v>
      </c>
      <c r="H35">
        <v>1994</v>
      </c>
      <c r="I35">
        <v>1995</v>
      </c>
      <c r="J35">
        <v>1996</v>
      </c>
      <c r="K35">
        <v>1997</v>
      </c>
      <c r="L35">
        <v>1998</v>
      </c>
      <c r="M35">
        <v>1999</v>
      </c>
      <c r="N35">
        <v>2000</v>
      </c>
      <c r="O35">
        <v>2001</v>
      </c>
      <c r="P35">
        <v>2002</v>
      </c>
      <c r="Q35">
        <v>2003</v>
      </c>
      <c r="R35">
        <v>2004</v>
      </c>
      <c r="S35" t="s">
        <v>12</v>
      </c>
    </row>
    <row r="36" spans="1:19" ht="14">
      <c r="A36" s="13" t="s">
        <v>13</v>
      </c>
      <c r="B36" t="s">
        <v>14</v>
      </c>
      <c r="C36" t="s">
        <v>14</v>
      </c>
      <c r="D36" t="s">
        <v>14</v>
      </c>
      <c r="E36" t="s">
        <v>14</v>
      </c>
      <c r="F36" t="s">
        <v>14</v>
      </c>
      <c r="G36" t="s">
        <v>14</v>
      </c>
      <c r="H36" t="s">
        <v>14</v>
      </c>
      <c r="I36" t="s">
        <v>14</v>
      </c>
      <c r="J36" t="s">
        <v>14</v>
      </c>
      <c r="K36" t="s">
        <v>14</v>
      </c>
      <c r="L36" t="s">
        <v>14</v>
      </c>
      <c r="M36">
        <v>26.2</v>
      </c>
      <c r="N36">
        <v>28.8</v>
      </c>
      <c r="O36">
        <v>29.2</v>
      </c>
      <c r="P36">
        <v>30.6</v>
      </c>
      <c r="Q36">
        <v>31.8</v>
      </c>
      <c r="R36">
        <v>31</v>
      </c>
      <c r="S36">
        <v>29.6</v>
      </c>
    </row>
    <row r="37" spans="1:19" ht="14">
      <c r="A37" s="13" t="s">
        <v>134</v>
      </c>
      <c r="B37" t="s">
        <v>14</v>
      </c>
      <c r="C37" t="s">
        <v>14</v>
      </c>
      <c r="D37" t="s">
        <v>14</v>
      </c>
      <c r="E37" t="s">
        <v>14</v>
      </c>
      <c r="F37" t="s">
        <v>14</v>
      </c>
      <c r="G37" t="s">
        <v>14</v>
      </c>
      <c r="H37" t="s">
        <v>14</v>
      </c>
      <c r="I37" t="s">
        <v>14</v>
      </c>
      <c r="J37" t="s">
        <v>14</v>
      </c>
      <c r="K37" t="s">
        <v>14</v>
      </c>
      <c r="L37" t="s">
        <v>14</v>
      </c>
      <c r="M37">
        <v>20.8</v>
      </c>
      <c r="N37">
        <v>22.9</v>
      </c>
      <c r="O37">
        <v>23.3</v>
      </c>
      <c r="P37">
        <v>24.1</v>
      </c>
      <c r="Q37">
        <v>25.1</v>
      </c>
      <c r="R37">
        <v>24.6</v>
      </c>
      <c r="S37">
        <v>23.5</v>
      </c>
    </row>
    <row r="38" spans="1:19" ht="14">
      <c r="A38" s="13" t="s">
        <v>15</v>
      </c>
      <c r="B38" t="s">
        <v>14</v>
      </c>
      <c r="C38" t="s">
        <v>14</v>
      </c>
      <c r="D38" t="s">
        <v>14</v>
      </c>
      <c r="E38" t="s">
        <v>14</v>
      </c>
      <c r="F38" t="s">
        <v>14</v>
      </c>
      <c r="G38" t="s">
        <v>14</v>
      </c>
      <c r="H38" t="s">
        <v>14</v>
      </c>
      <c r="I38" t="s">
        <v>14</v>
      </c>
      <c r="J38" t="s">
        <v>14</v>
      </c>
      <c r="K38" t="s">
        <v>14</v>
      </c>
      <c r="L38" t="s">
        <v>14</v>
      </c>
      <c r="M38">
        <v>25.1</v>
      </c>
      <c r="N38">
        <v>27.5</v>
      </c>
      <c r="O38">
        <v>27.8</v>
      </c>
      <c r="P38">
        <v>28.9</v>
      </c>
      <c r="Q38">
        <v>30.1</v>
      </c>
      <c r="R38">
        <v>29.6</v>
      </c>
      <c r="S38">
        <v>28.2</v>
      </c>
    </row>
    <row r="39" spans="1:19" ht="14">
      <c r="A39" s="13" t="s">
        <v>93</v>
      </c>
      <c r="B39" t="s">
        <v>14</v>
      </c>
      <c r="C39" t="s">
        <v>14</v>
      </c>
      <c r="D39" t="s">
        <v>14</v>
      </c>
      <c r="E39" t="s">
        <v>14</v>
      </c>
      <c r="F39" t="s">
        <v>14</v>
      </c>
      <c r="G39" t="s">
        <v>14</v>
      </c>
      <c r="H39" t="s">
        <v>14</v>
      </c>
      <c r="I39" t="s">
        <v>14</v>
      </c>
      <c r="J39" t="s">
        <v>14</v>
      </c>
      <c r="K39" t="s">
        <v>14</v>
      </c>
      <c r="L39" t="s">
        <v>14</v>
      </c>
      <c r="M39">
        <v>14.3</v>
      </c>
      <c r="N39">
        <v>14.1</v>
      </c>
      <c r="O39">
        <v>14.9</v>
      </c>
      <c r="P39">
        <v>14.6</v>
      </c>
      <c r="Q39">
        <v>14.9</v>
      </c>
      <c r="R39">
        <v>15.2</v>
      </c>
      <c r="S39">
        <v>14.7</v>
      </c>
    </row>
    <row r="40" spans="1:19" ht="14">
      <c r="A40" s="13" t="s">
        <v>92</v>
      </c>
      <c r="B40" t="s">
        <v>14</v>
      </c>
      <c r="C40" t="s">
        <v>14</v>
      </c>
      <c r="D40" t="s">
        <v>14</v>
      </c>
      <c r="E40" t="s">
        <v>14</v>
      </c>
      <c r="F40" t="s">
        <v>14</v>
      </c>
      <c r="G40" t="s">
        <v>14</v>
      </c>
      <c r="H40" t="s">
        <v>14</v>
      </c>
      <c r="I40" t="s">
        <v>14</v>
      </c>
      <c r="J40" t="s">
        <v>14</v>
      </c>
      <c r="K40" t="s">
        <v>14</v>
      </c>
      <c r="L40" t="s">
        <v>14</v>
      </c>
      <c r="M40">
        <v>15.9</v>
      </c>
      <c r="N40">
        <v>16.9</v>
      </c>
      <c r="O40">
        <v>18.4</v>
      </c>
      <c r="P40">
        <v>17.5</v>
      </c>
      <c r="Q40">
        <v>18.8</v>
      </c>
      <c r="R40">
        <v>18.3</v>
      </c>
      <c r="S40">
        <v>17.6</v>
      </c>
    </row>
    <row r="41" spans="1:19" ht="14">
      <c r="A41" s="13" t="s">
        <v>18</v>
      </c>
      <c r="B41" t="s">
        <v>14</v>
      </c>
      <c r="C41" t="s">
        <v>14</v>
      </c>
      <c r="D41" t="s">
        <v>14</v>
      </c>
      <c r="E41" t="s">
        <v>14</v>
      </c>
      <c r="F41" t="s">
        <v>14</v>
      </c>
      <c r="G41" t="s">
        <v>14</v>
      </c>
      <c r="H41" t="s">
        <v>14</v>
      </c>
      <c r="I41" t="s">
        <v>14</v>
      </c>
      <c r="J41" t="s">
        <v>14</v>
      </c>
      <c r="K41" t="s">
        <v>14</v>
      </c>
      <c r="L41" t="s">
        <v>14</v>
      </c>
      <c r="M41">
        <v>16.4</v>
      </c>
      <c r="N41">
        <v>15.9</v>
      </c>
      <c r="O41">
        <v>15</v>
      </c>
      <c r="P41">
        <v>18.7</v>
      </c>
      <c r="Q41">
        <v>23.1</v>
      </c>
      <c r="R41">
        <v>21.4</v>
      </c>
      <c r="S41">
        <v>18.4</v>
      </c>
    </row>
    <row r="42" spans="1:19" ht="14">
      <c r="A42" s="13" t="s">
        <v>19</v>
      </c>
      <c r="B42" t="s">
        <v>14</v>
      </c>
      <c r="C42" t="s">
        <v>14</v>
      </c>
      <c r="D42" t="s">
        <v>14</v>
      </c>
      <c r="E42" t="s">
        <v>14</v>
      </c>
      <c r="F42" t="s">
        <v>14</v>
      </c>
      <c r="G42" t="s">
        <v>14</v>
      </c>
      <c r="H42" t="s">
        <v>14</v>
      </c>
      <c r="I42" t="s">
        <v>14</v>
      </c>
      <c r="J42" t="s">
        <v>14</v>
      </c>
      <c r="K42" t="s">
        <v>14</v>
      </c>
      <c r="L42" t="s">
        <v>14</v>
      </c>
      <c r="M42">
        <v>17.1</v>
      </c>
      <c r="N42">
        <v>17.2</v>
      </c>
      <c r="O42">
        <v>16.3</v>
      </c>
      <c r="P42">
        <v>20</v>
      </c>
      <c r="Q42">
        <v>26.8</v>
      </c>
      <c r="R42">
        <v>24.8</v>
      </c>
      <c r="S42">
        <v>20.4</v>
      </c>
    </row>
    <row r="43" spans="1:19" ht="14">
      <c r="A43" s="13" t="s">
        <v>20</v>
      </c>
      <c r="B43" t="s">
        <v>14</v>
      </c>
      <c r="C43" t="s">
        <v>14</v>
      </c>
      <c r="D43" t="s">
        <v>14</v>
      </c>
      <c r="E43" t="s">
        <v>14</v>
      </c>
      <c r="F43" t="s">
        <v>14</v>
      </c>
      <c r="G43" t="s">
        <v>14</v>
      </c>
      <c r="H43" t="s">
        <v>14</v>
      </c>
      <c r="I43" t="s">
        <v>14</v>
      </c>
      <c r="J43" t="s">
        <v>14</v>
      </c>
      <c r="K43" t="s">
        <v>14</v>
      </c>
      <c r="L43" t="s">
        <v>14</v>
      </c>
      <c r="M43" t="s">
        <v>14</v>
      </c>
      <c r="N43" t="s">
        <v>14</v>
      </c>
      <c r="O43" t="s">
        <v>14</v>
      </c>
      <c r="P43">
        <v>15.1</v>
      </c>
      <c r="Q43">
        <v>23.6</v>
      </c>
      <c r="R43">
        <v>21.7</v>
      </c>
      <c r="S43">
        <v>20.1</v>
      </c>
    </row>
    <row r="44" spans="1:19" ht="14">
      <c r="A44" s="13" t="s">
        <v>141</v>
      </c>
      <c r="B44" t="s">
        <v>14</v>
      </c>
      <c r="C44" t="s">
        <v>14</v>
      </c>
      <c r="D44" t="s">
        <v>14</v>
      </c>
      <c r="E44" t="s">
        <v>14</v>
      </c>
      <c r="F44" t="s">
        <v>14</v>
      </c>
      <c r="G44" t="s">
        <v>14</v>
      </c>
      <c r="H44" t="s">
        <v>14</v>
      </c>
      <c r="I44" t="s">
        <v>14</v>
      </c>
      <c r="J44" t="s">
        <v>14</v>
      </c>
      <c r="K44" t="s">
        <v>14</v>
      </c>
      <c r="L44" t="s">
        <v>14</v>
      </c>
      <c r="M44" t="s">
        <v>14</v>
      </c>
      <c r="N44" t="s">
        <v>14</v>
      </c>
      <c r="O44" t="s">
        <v>14</v>
      </c>
      <c r="P44">
        <v>8.6</v>
      </c>
      <c r="Q44">
        <v>10.1</v>
      </c>
      <c r="R44">
        <v>8.7</v>
      </c>
      <c r="S44">
        <v>9.1</v>
      </c>
    </row>
    <row r="45" spans="1:19" ht="14">
      <c r="A45" s="13" t="s">
        <v>94</v>
      </c>
      <c r="B45" t="s">
        <v>14</v>
      </c>
      <c r="C45" t="s">
        <v>14</v>
      </c>
      <c r="D45" t="s">
        <v>14</v>
      </c>
      <c r="E45" t="s">
        <v>14</v>
      </c>
      <c r="F45" t="s">
        <v>14</v>
      </c>
      <c r="G45" t="s">
        <v>14</v>
      </c>
      <c r="H45" t="s">
        <v>14</v>
      </c>
      <c r="I45" t="s">
        <v>14</v>
      </c>
      <c r="J45" t="s">
        <v>14</v>
      </c>
      <c r="K45" t="s">
        <v>14</v>
      </c>
      <c r="L45" t="s">
        <v>14</v>
      </c>
      <c r="M45" t="s">
        <v>14</v>
      </c>
      <c r="N45" t="s">
        <v>14</v>
      </c>
      <c r="O45" t="s">
        <v>14</v>
      </c>
      <c r="P45">
        <v>20</v>
      </c>
      <c r="Q45">
        <v>27</v>
      </c>
      <c r="R45">
        <v>25.6</v>
      </c>
      <c r="S45">
        <v>24.2</v>
      </c>
    </row>
    <row r="46" spans="1:19" ht="14">
      <c r="A46" s="13" t="s">
        <v>139</v>
      </c>
      <c r="B46" t="s">
        <v>14</v>
      </c>
      <c r="C46" t="s">
        <v>14</v>
      </c>
      <c r="D46" t="s">
        <v>14</v>
      </c>
      <c r="E46" t="s">
        <v>14</v>
      </c>
      <c r="F46" t="s">
        <v>14</v>
      </c>
      <c r="G46" t="s">
        <v>14</v>
      </c>
      <c r="H46" t="s">
        <v>14</v>
      </c>
      <c r="I46" t="s">
        <v>14</v>
      </c>
      <c r="J46" t="s">
        <v>14</v>
      </c>
      <c r="K46" t="s">
        <v>14</v>
      </c>
      <c r="L46" t="s">
        <v>14</v>
      </c>
      <c r="M46">
        <v>23.5</v>
      </c>
      <c r="N46">
        <v>25.5</v>
      </c>
      <c r="O46">
        <v>27.7</v>
      </c>
      <c r="P46">
        <v>28.3</v>
      </c>
      <c r="Q46">
        <v>32.4</v>
      </c>
      <c r="R46">
        <v>29.9</v>
      </c>
      <c r="S46">
        <v>27.9</v>
      </c>
    </row>
    <row r="47" spans="1:19" ht="14">
      <c r="A47" s="13" t="s">
        <v>91</v>
      </c>
      <c r="B47" t="s">
        <v>14</v>
      </c>
      <c r="C47" t="s">
        <v>14</v>
      </c>
      <c r="D47" t="s">
        <v>14</v>
      </c>
      <c r="E47" t="s">
        <v>14</v>
      </c>
      <c r="F47" t="s">
        <v>14</v>
      </c>
      <c r="G47" t="s">
        <v>14</v>
      </c>
      <c r="H47" t="s">
        <v>14</v>
      </c>
      <c r="I47" t="s">
        <v>14</v>
      </c>
      <c r="J47" t="s">
        <v>14</v>
      </c>
      <c r="K47" t="s">
        <v>14</v>
      </c>
      <c r="L47" t="s">
        <v>14</v>
      </c>
      <c r="M47">
        <v>19.5</v>
      </c>
      <c r="N47">
        <v>21.2</v>
      </c>
      <c r="O47">
        <v>20.3</v>
      </c>
      <c r="P47">
        <v>22.6</v>
      </c>
      <c r="Q47">
        <v>22</v>
      </c>
      <c r="R47">
        <v>21.8</v>
      </c>
      <c r="S47">
        <v>21.2</v>
      </c>
    </row>
    <row r="48" spans="1:19" ht="14">
      <c r="A48" s="13" t="s">
        <v>21</v>
      </c>
      <c r="B48" t="s">
        <v>14</v>
      </c>
      <c r="C48" t="s">
        <v>14</v>
      </c>
      <c r="D48" t="s">
        <v>14</v>
      </c>
      <c r="E48" t="s">
        <v>14</v>
      </c>
      <c r="F48" t="s">
        <v>14</v>
      </c>
      <c r="G48" t="s">
        <v>14</v>
      </c>
      <c r="H48" t="s">
        <v>14</v>
      </c>
      <c r="I48" t="s">
        <v>14</v>
      </c>
      <c r="J48" t="s">
        <v>14</v>
      </c>
      <c r="K48" t="s">
        <v>14</v>
      </c>
      <c r="L48" t="s">
        <v>14</v>
      </c>
      <c r="M48">
        <v>13.3</v>
      </c>
      <c r="N48">
        <v>17.6</v>
      </c>
      <c r="O48">
        <v>16.6</v>
      </c>
      <c r="P48">
        <v>17.5</v>
      </c>
      <c r="Q48">
        <v>19.9</v>
      </c>
      <c r="R48">
        <v>18.7</v>
      </c>
      <c r="S48">
        <v>17.3</v>
      </c>
    </row>
    <row r="49" spans="1:19" ht="14">
      <c r="A49" s="13" t="s">
        <v>96</v>
      </c>
      <c r="B49" t="s">
        <v>14</v>
      </c>
      <c r="C49" t="s">
        <v>14</v>
      </c>
      <c r="D49" t="s">
        <v>14</v>
      </c>
      <c r="E49" t="s">
        <v>14</v>
      </c>
      <c r="F49" t="s">
        <v>14</v>
      </c>
      <c r="G49" t="s">
        <v>14</v>
      </c>
      <c r="H49" t="s">
        <v>14</v>
      </c>
      <c r="I49" t="s">
        <v>14</v>
      </c>
      <c r="J49" t="s">
        <v>14</v>
      </c>
      <c r="K49" t="s">
        <v>14</v>
      </c>
      <c r="L49" t="s">
        <v>14</v>
      </c>
      <c r="M49">
        <v>20.4</v>
      </c>
      <c r="N49">
        <v>22.9</v>
      </c>
      <c r="O49">
        <v>21.1</v>
      </c>
      <c r="P49">
        <v>23.3</v>
      </c>
      <c r="Q49">
        <v>27.1</v>
      </c>
      <c r="R49">
        <v>26.3</v>
      </c>
      <c r="S49">
        <v>23.5</v>
      </c>
    </row>
    <row r="52" ht="14">
      <c r="A52" s="13" t="s">
        <v>155</v>
      </c>
    </row>
    <row r="53" spans="1:19" ht="14">
      <c r="A53" s="13"/>
      <c r="B53">
        <v>1988</v>
      </c>
      <c r="C53">
        <v>1989</v>
      </c>
      <c r="D53">
        <v>1990</v>
      </c>
      <c r="E53">
        <v>1991</v>
      </c>
      <c r="F53">
        <v>1992</v>
      </c>
      <c r="G53">
        <v>1993</v>
      </c>
      <c r="H53">
        <v>1994</v>
      </c>
      <c r="I53">
        <v>1995</v>
      </c>
      <c r="J53">
        <v>1996</v>
      </c>
      <c r="K53">
        <v>1997</v>
      </c>
      <c r="L53">
        <v>1998</v>
      </c>
      <c r="M53">
        <v>1999</v>
      </c>
      <c r="N53">
        <v>2000</v>
      </c>
      <c r="O53">
        <v>2001</v>
      </c>
      <c r="P53">
        <v>2002</v>
      </c>
      <c r="Q53">
        <v>2003</v>
      </c>
      <c r="R53">
        <v>2004</v>
      </c>
      <c r="S53" t="s">
        <v>12</v>
      </c>
    </row>
    <row r="54" spans="1:19" ht="14">
      <c r="A54" s="13" t="s">
        <v>15</v>
      </c>
      <c r="B54" t="s">
        <v>14</v>
      </c>
      <c r="C54" t="s">
        <v>14</v>
      </c>
      <c r="D54" t="s">
        <v>14</v>
      </c>
      <c r="E54" t="s">
        <v>14</v>
      </c>
      <c r="F54" t="s">
        <v>14</v>
      </c>
      <c r="G54" t="s">
        <v>14</v>
      </c>
      <c r="H54">
        <v>21.9</v>
      </c>
      <c r="I54">
        <v>21.8</v>
      </c>
      <c r="J54">
        <v>20.3</v>
      </c>
      <c r="K54">
        <v>21.7</v>
      </c>
      <c r="L54">
        <v>18.9</v>
      </c>
      <c r="M54">
        <v>19.6</v>
      </c>
      <c r="N54">
        <v>22.8</v>
      </c>
      <c r="O54">
        <v>22.5</v>
      </c>
      <c r="P54">
        <v>24.9</v>
      </c>
      <c r="Q54">
        <v>24.2</v>
      </c>
      <c r="R54">
        <v>24.4</v>
      </c>
      <c r="S54">
        <v>22.1</v>
      </c>
    </row>
    <row r="55" spans="1:19" ht="14">
      <c r="A55" s="13" t="s">
        <v>134</v>
      </c>
      <c r="B55" t="s">
        <v>14</v>
      </c>
      <c r="C55" t="s">
        <v>14</v>
      </c>
      <c r="D55" t="s">
        <v>14</v>
      </c>
      <c r="E55" t="s">
        <v>14</v>
      </c>
      <c r="F55" t="s">
        <v>14</v>
      </c>
      <c r="G55" t="s">
        <v>14</v>
      </c>
      <c r="H55" t="s">
        <v>14</v>
      </c>
      <c r="I55">
        <v>18.1</v>
      </c>
      <c r="J55">
        <v>16.8</v>
      </c>
      <c r="K55">
        <v>17.9</v>
      </c>
      <c r="L55">
        <v>15.6</v>
      </c>
      <c r="M55">
        <v>16.2</v>
      </c>
      <c r="N55">
        <v>18.9</v>
      </c>
      <c r="O55">
        <v>18.6</v>
      </c>
      <c r="P55">
        <v>20.3</v>
      </c>
      <c r="Q55">
        <v>20.3</v>
      </c>
      <c r="R55">
        <v>20.2</v>
      </c>
      <c r="S55">
        <v>18.3</v>
      </c>
    </row>
    <row r="56" spans="1:19" ht="14">
      <c r="A56" s="13" t="s">
        <v>96</v>
      </c>
      <c r="B56" t="s">
        <v>14</v>
      </c>
      <c r="C56" t="s">
        <v>14</v>
      </c>
      <c r="D56" t="s">
        <v>14</v>
      </c>
      <c r="E56" t="s">
        <v>14</v>
      </c>
      <c r="F56" t="s">
        <v>14</v>
      </c>
      <c r="G56" t="s">
        <v>14</v>
      </c>
      <c r="H56" t="s">
        <v>14</v>
      </c>
      <c r="I56" t="s">
        <v>14</v>
      </c>
      <c r="J56" t="s">
        <v>14</v>
      </c>
      <c r="K56" t="s">
        <v>14</v>
      </c>
      <c r="L56" t="s">
        <v>14</v>
      </c>
      <c r="M56" t="s">
        <v>14</v>
      </c>
      <c r="N56">
        <v>23.5</v>
      </c>
      <c r="O56">
        <v>17.5</v>
      </c>
      <c r="P56">
        <v>24.7</v>
      </c>
      <c r="Q56">
        <v>19</v>
      </c>
      <c r="R56">
        <v>19.2</v>
      </c>
      <c r="S56">
        <v>20.8</v>
      </c>
    </row>
    <row r="57" spans="1:19" ht="14">
      <c r="A57" s="13" t="s">
        <v>95</v>
      </c>
      <c r="B57">
        <v>23.1</v>
      </c>
      <c r="C57">
        <v>21.5</v>
      </c>
      <c r="D57">
        <v>23.8</v>
      </c>
      <c r="E57">
        <v>25.1</v>
      </c>
      <c r="F57">
        <v>25.3</v>
      </c>
      <c r="G57">
        <v>21.3</v>
      </c>
      <c r="H57">
        <v>23.2</v>
      </c>
      <c r="I57">
        <v>22.8</v>
      </c>
      <c r="J57">
        <v>20.6</v>
      </c>
      <c r="K57">
        <v>22.1</v>
      </c>
      <c r="L57">
        <v>19.5</v>
      </c>
      <c r="M57">
        <v>20.4</v>
      </c>
      <c r="N57">
        <v>21.6</v>
      </c>
      <c r="O57">
        <v>21.5</v>
      </c>
      <c r="P57">
        <v>23.7</v>
      </c>
      <c r="Q57">
        <v>24.1</v>
      </c>
      <c r="R57">
        <v>25.4</v>
      </c>
      <c r="S57">
        <v>22.6</v>
      </c>
    </row>
    <row r="60" ht="14">
      <c r="A60" s="13" t="s">
        <v>156</v>
      </c>
    </row>
    <row r="61" spans="1:19" ht="14">
      <c r="A61" s="13"/>
      <c r="B61">
        <v>1988</v>
      </c>
      <c r="C61">
        <v>1989</v>
      </c>
      <c r="D61">
        <v>1990</v>
      </c>
      <c r="E61">
        <v>1991</v>
      </c>
      <c r="F61">
        <v>1992</v>
      </c>
      <c r="G61">
        <v>1993</v>
      </c>
      <c r="H61">
        <v>1994</v>
      </c>
      <c r="I61">
        <v>1995</v>
      </c>
      <c r="J61">
        <v>1996</v>
      </c>
      <c r="K61">
        <v>1997</v>
      </c>
      <c r="L61">
        <v>1998</v>
      </c>
      <c r="M61">
        <v>1999</v>
      </c>
      <c r="N61">
        <v>2000</v>
      </c>
      <c r="O61">
        <v>2001</v>
      </c>
      <c r="P61">
        <v>2002</v>
      </c>
      <c r="Q61">
        <v>2003</v>
      </c>
      <c r="R61">
        <v>2004</v>
      </c>
      <c r="S61" t="s">
        <v>12</v>
      </c>
    </row>
    <row r="62" spans="1:19" ht="14">
      <c r="A62" s="13" t="s">
        <v>13</v>
      </c>
      <c r="B62" t="s">
        <v>14</v>
      </c>
      <c r="C62" t="s">
        <v>14</v>
      </c>
      <c r="D62" t="s">
        <v>14</v>
      </c>
      <c r="E62" t="s">
        <v>14</v>
      </c>
      <c r="F62" t="s">
        <v>14</v>
      </c>
      <c r="G62" t="s">
        <v>14</v>
      </c>
      <c r="H62" t="s">
        <v>14</v>
      </c>
      <c r="I62" t="s">
        <v>14</v>
      </c>
      <c r="J62" t="s">
        <v>14</v>
      </c>
      <c r="K62" t="s">
        <v>14</v>
      </c>
      <c r="L62" t="s">
        <v>14</v>
      </c>
      <c r="M62" t="s">
        <v>14</v>
      </c>
      <c r="N62" t="s">
        <v>14</v>
      </c>
      <c r="O62" t="s">
        <v>14</v>
      </c>
      <c r="P62" t="s">
        <v>14</v>
      </c>
      <c r="Q62">
        <v>31.3</v>
      </c>
      <c r="R62">
        <v>30.6</v>
      </c>
      <c r="S62">
        <v>31</v>
      </c>
    </row>
    <row r="63" spans="1:19" ht="14">
      <c r="A63" s="13" t="s">
        <v>22</v>
      </c>
      <c r="B63" t="s">
        <v>14</v>
      </c>
      <c r="C63" t="s">
        <v>14</v>
      </c>
      <c r="D63" t="s">
        <v>14</v>
      </c>
      <c r="E63" t="s">
        <v>14</v>
      </c>
      <c r="F63" t="s">
        <v>14</v>
      </c>
      <c r="G63" t="s">
        <v>14</v>
      </c>
      <c r="H63" t="s">
        <v>14</v>
      </c>
      <c r="I63" t="s">
        <v>14</v>
      </c>
      <c r="J63" t="s">
        <v>14</v>
      </c>
      <c r="K63" t="s">
        <v>14</v>
      </c>
      <c r="L63" t="s">
        <v>14</v>
      </c>
      <c r="M63" t="s">
        <v>14</v>
      </c>
      <c r="N63" t="s">
        <v>14</v>
      </c>
      <c r="O63" t="s">
        <v>14</v>
      </c>
      <c r="P63" t="s">
        <v>14</v>
      </c>
      <c r="Q63">
        <v>30.6</v>
      </c>
      <c r="R63">
        <v>32.3</v>
      </c>
      <c r="S63">
        <v>31.4</v>
      </c>
    </row>
    <row r="64" spans="1:19" ht="14">
      <c r="A64" s="13" t="s">
        <v>134</v>
      </c>
      <c r="B64" t="s">
        <v>14</v>
      </c>
      <c r="C64" t="s">
        <v>14</v>
      </c>
      <c r="D64" t="s">
        <v>14</v>
      </c>
      <c r="E64" t="s">
        <v>14</v>
      </c>
      <c r="F64" t="s">
        <v>14</v>
      </c>
      <c r="G64" t="s">
        <v>14</v>
      </c>
      <c r="H64" t="s">
        <v>14</v>
      </c>
      <c r="I64" t="s">
        <v>14</v>
      </c>
      <c r="J64" t="s">
        <v>14</v>
      </c>
      <c r="K64" t="s">
        <v>14</v>
      </c>
      <c r="L64" t="s">
        <v>14</v>
      </c>
      <c r="M64" t="s">
        <v>14</v>
      </c>
      <c r="N64" t="s">
        <v>14</v>
      </c>
      <c r="O64" t="s">
        <v>14</v>
      </c>
      <c r="P64" t="s">
        <v>14</v>
      </c>
      <c r="Q64" t="s">
        <v>14</v>
      </c>
      <c r="R64">
        <v>24.5</v>
      </c>
      <c r="S64">
        <v>24.5</v>
      </c>
    </row>
    <row r="65" spans="1:19" ht="14">
      <c r="A65" s="13" t="s">
        <v>15</v>
      </c>
      <c r="B65" t="s">
        <v>14</v>
      </c>
      <c r="C65" t="s">
        <v>14</v>
      </c>
      <c r="D65" t="s">
        <v>14</v>
      </c>
      <c r="E65" t="s">
        <v>14</v>
      </c>
      <c r="F65" t="s">
        <v>14</v>
      </c>
      <c r="G65" t="s">
        <v>14</v>
      </c>
      <c r="H65" t="s">
        <v>14</v>
      </c>
      <c r="I65" t="s">
        <v>14</v>
      </c>
      <c r="J65" t="s">
        <v>14</v>
      </c>
      <c r="K65" t="s">
        <v>14</v>
      </c>
      <c r="L65" t="s">
        <v>14</v>
      </c>
      <c r="M65" t="s">
        <v>14</v>
      </c>
      <c r="N65" t="s">
        <v>14</v>
      </c>
      <c r="O65" t="s">
        <v>14</v>
      </c>
      <c r="P65" t="s">
        <v>14</v>
      </c>
      <c r="Q65">
        <v>30.3</v>
      </c>
      <c r="R65">
        <v>29.3</v>
      </c>
      <c r="S65">
        <v>29.8</v>
      </c>
    </row>
    <row r="66" spans="1:19" ht="14">
      <c r="A66" s="13" t="s">
        <v>93</v>
      </c>
      <c r="B66" t="s">
        <v>14</v>
      </c>
      <c r="C66" t="s">
        <v>14</v>
      </c>
      <c r="D66" t="s">
        <v>14</v>
      </c>
      <c r="E66" t="s">
        <v>14</v>
      </c>
      <c r="F66" t="s">
        <v>14</v>
      </c>
      <c r="G66" t="s">
        <v>14</v>
      </c>
      <c r="H66" t="s">
        <v>14</v>
      </c>
      <c r="I66" t="s">
        <v>14</v>
      </c>
      <c r="J66" t="s">
        <v>14</v>
      </c>
      <c r="K66" t="s">
        <v>14</v>
      </c>
      <c r="L66" t="s">
        <v>14</v>
      </c>
      <c r="M66" t="s">
        <v>14</v>
      </c>
      <c r="N66" t="s">
        <v>14</v>
      </c>
      <c r="O66" t="s">
        <v>14</v>
      </c>
      <c r="P66" t="s">
        <v>14</v>
      </c>
      <c r="Q66">
        <v>19.7</v>
      </c>
      <c r="R66">
        <v>20.2</v>
      </c>
      <c r="S66">
        <v>20</v>
      </c>
    </row>
    <row r="67" spans="1:19" ht="14">
      <c r="A67" s="13" t="s">
        <v>92</v>
      </c>
      <c r="B67" t="s">
        <v>14</v>
      </c>
      <c r="C67" t="s">
        <v>14</v>
      </c>
      <c r="D67" t="s">
        <v>14</v>
      </c>
      <c r="E67" t="s">
        <v>14</v>
      </c>
      <c r="F67" t="s">
        <v>14</v>
      </c>
      <c r="G67" t="s">
        <v>14</v>
      </c>
      <c r="H67" t="s">
        <v>14</v>
      </c>
      <c r="I67" t="s">
        <v>14</v>
      </c>
      <c r="J67" t="s">
        <v>14</v>
      </c>
      <c r="K67" t="s">
        <v>14</v>
      </c>
      <c r="L67" t="s">
        <v>14</v>
      </c>
      <c r="M67" t="s">
        <v>14</v>
      </c>
      <c r="N67" t="s">
        <v>14</v>
      </c>
      <c r="O67" t="s">
        <v>14</v>
      </c>
      <c r="P67" t="s">
        <v>14</v>
      </c>
      <c r="Q67">
        <v>20.2</v>
      </c>
      <c r="R67">
        <v>19.4</v>
      </c>
      <c r="S67">
        <v>19.8</v>
      </c>
    </row>
    <row r="68" spans="1:19" ht="14">
      <c r="A68" s="13" t="s">
        <v>23</v>
      </c>
      <c r="B68" t="s">
        <v>14</v>
      </c>
      <c r="C68" t="s">
        <v>14</v>
      </c>
      <c r="D68" t="s">
        <v>14</v>
      </c>
      <c r="E68" t="s">
        <v>14</v>
      </c>
      <c r="F68" t="s">
        <v>14</v>
      </c>
      <c r="G68" t="s">
        <v>14</v>
      </c>
      <c r="H68" t="s">
        <v>14</v>
      </c>
      <c r="I68" t="s">
        <v>14</v>
      </c>
      <c r="J68" t="s">
        <v>14</v>
      </c>
      <c r="K68" t="s">
        <v>14</v>
      </c>
      <c r="L68" t="s">
        <v>14</v>
      </c>
      <c r="M68" t="s">
        <v>14</v>
      </c>
      <c r="N68" t="s">
        <v>14</v>
      </c>
      <c r="O68" t="s">
        <v>14</v>
      </c>
      <c r="P68" t="s">
        <v>14</v>
      </c>
      <c r="Q68" t="s">
        <v>14</v>
      </c>
      <c r="R68">
        <v>15.2</v>
      </c>
      <c r="S68">
        <v>15.2</v>
      </c>
    </row>
    <row r="69" spans="1:19" ht="14">
      <c r="A69" s="13" t="s">
        <v>24</v>
      </c>
      <c r="B69" t="s">
        <v>14</v>
      </c>
      <c r="C69" t="s">
        <v>14</v>
      </c>
      <c r="D69" t="s">
        <v>14</v>
      </c>
      <c r="E69" t="s">
        <v>14</v>
      </c>
      <c r="F69" t="s">
        <v>14</v>
      </c>
      <c r="G69" t="s">
        <v>14</v>
      </c>
      <c r="H69" t="s">
        <v>14</v>
      </c>
      <c r="I69" t="s">
        <v>14</v>
      </c>
      <c r="J69" t="s">
        <v>14</v>
      </c>
      <c r="K69" t="s">
        <v>14</v>
      </c>
      <c r="L69" t="s">
        <v>14</v>
      </c>
      <c r="M69" t="s">
        <v>14</v>
      </c>
      <c r="N69" t="s">
        <v>14</v>
      </c>
      <c r="O69" t="s">
        <v>14</v>
      </c>
      <c r="P69" t="s">
        <v>14</v>
      </c>
      <c r="Q69" t="s">
        <v>14</v>
      </c>
      <c r="R69">
        <v>23.8</v>
      </c>
      <c r="S69">
        <v>23.8</v>
      </c>
    </row>
    <row r="70" spans="1:19" ht="14">
      <c r="A70" s="13" t="s">
        <v>25</v>
      </c>
      <c r="B70" t="s">
        <v>14</v>
      </c>
      <c r="C70" t="s">
        <v>14</v>
      </c>
      <c r="D70" t="s">
        <v>14</v>
      </c>
      <c r="E70" t="s">
        <v>14</v>
      </c>
      <c r="F70" t="s">
        <v>14</v>
      </c>
      <c r="G70" t="s">
        <v>14</v>
      </c>
      <c r="H70" t="s">
        <v>14</v>
      </c>
      <c r="I70" t="s">
        <v>14</v>
      </c>
      <c r="J70" t="s">
        <v>14</v>
      </c>
      <c r="K70" t="s">
        <v>14</v>
      </c>
      <c r="L70" t="s">
        <v>14</v>
      </c>
      <c r="M70" t="s">
        <v>14</v>
      </c>
      <c r="N70" t="s">
        <v>14</v>
      </c>
      <c r="O70" t="s">
        <v>14</v>
      </c>
      <c r="P70" t="s">
        <v>14</v>
      </c>
      <c r="Q70" t="s">
        <v>14</v>
      </c>
      <c r="R70">
        <v>29.2</v>
      </c>
      <c r="S70">
        <v>29.2</v>
      </c>
    </row>
    <row r="73" ht="14">
      <c r="A73" s="13" t="s">
        <v>157</v>
      </c>
    </row>
    <row r="74" spans="1:19" ht="14">
      <c r="A74" s="13"/>
      <c r="B74">
        <v>1988</v>
      </c>
      <c r="C74">
        <v>1989</v>
      </c>
      <c r="D74">
        <v>1990</v>
      </c>
      <c r="E74">
        <v>1991</v>
      </c>
      <c r="F74">
        <v>1992</v>
      </c>
      <c r="G74">
        <v>1993</v>
      </c>
      <c r="H74">
        <v>1994</v>
      </c>
      <c r="I74">
        <v>1995</v>
      </c>
      <c r="J74">
        <v>1996</v>
      </c>
      <c r="K74">
        <v>1997</v>
      </c>
      <c r="L74">
        <v>1998</v>
      </c>
      <c r="M74">
        <v>1999</v>
      </c>
      <c r="N74">
        <v>2000</v>
      </c>
      <c r="O74">
        <v>2001</v>
      </c>
      <c r="P74">
        <v>2002</v>
      </c>
      <c r="Q74">
        <v>2003</v>
      </c>
      <c r="R74">
        <v>2004</v>
      </c>
      <c r="S74" t="s">
        <v>12</v>
      </c>
    </row>
    <row r="75" spans="1:19" ht="14">
      <c r="A75" s="13" t="s">
        <v>13</v>
      </c>
      <c r="B75" t="s">
        <v>14</v>
      </c>
      <c r="C75" t="s">
        <v>14</v>
      </c>
      <c r="D75" t="s">
        <v>14</v>
      </c>
      <c r="E75" t="s">
        <v>14</v>
      </c>
      <c r="F75" t="s">
        <v>14</v>
      </c>
      <c r="G75" t="s">
        <v>14</v>
      </c>
      <c r="H75" t="s">
        <v>14</v>
      </c>
      <c r="I75" t="s">
        <v>14</v>
      </c>
      <c r="J75" t="s">
        <v>14</v>
      </c>
      <c r="K75" t="s">
        <v>14</v>
      </c>
      <c r="L75" t="s">
        <v>14</v>
      </c>
      <c r="M75" t="s">
        <v>14</v>
      </c>
      <c r="N75" t="s">
        <v>14</v>
      </c>
      <c r="O75" t="s">
        <v>14</v>
      </c>
      <c r="P75">
        <v>27.7</v>
      </c>
      <c r="Q75">
        <v>39.5</v>
      </c>
      <c r="R75">
        <v>27.4</v>
      </c>
      <c r="S75">
        <v>31.5</v>
      </c>
    </row>
    <row r="76" spans="1:19" ht="14">
      <c r="A76" s="13" t="s">
        <v>134</v>
      </c>
      <c r="B76" t="s">
        <v>14</v>
      </c>
      <c r="C76" t="s">
        <v>14</v>
      </c>
      <c r="D76" t="s">
        <v>14</v>
      </c>
      <c r="E76" t="s">
        <v>14</v>
      </c>
      <c r="F76" t="s">
        <v>14</v>
      </c>
      <c r="G76" t="s">
        <v>14</v>
      </c>
      <c r="H76" t="s">
        <v>14</v>
      </c>
      <c r="I76" t="s">
        <v>14</v>
      </c>
      <c r="J76" t="s">
        <v>14</v>
      </c>
      <c r="K76" t="s">
        <v>14</v>
      </c>
      <c r="L76" t="s">
        <v>14</v>
      </c>
      <c r="M76" t="s">
        <v>14</v>
      </c>
      <c r="N76" t="s">
        <v>14</v>
      </c>
      <c r="O76" t="s">
        <v>14</v>
      </c>
      <c r="P76">
        <v>22.5</v>
      </c>
      <c r="Q76">
        <v>24.9</v>
      </c>
      <c r="R76">
        <v>21.9</v>
      </c>
      <c r="S76">
        <v>23.1</v>
      </c>
    </row>
    <row r="77" spans="1:19" ht="14">
      <c r="A77" s="13" t="s">
        <v>15</v>
      </c>
      <c r="B77" t="s">
        <v>14</v>
      </c>
      <c r="C77" t="s">
        <v>14</v>
      </c>
      <c r="D77" t="s">
        <v>14</v>
      </c>
      <c r="E77" t="s">
        <v>14</v>
      </c>
      <c r="F77" t="s">
        <v>14</v>
      </c>
      <c r="G77" t="s">
        <v>14</v>
      </c>
      <c r="H77" t="s">
        <v>14</v>
      </c>
      <c r="I77" t="s">
        <v>14</v>
      </c>
      <c r="J77" t="s">
        <v>14</v>
      </c>
      <c r="K77" t="s">
        <v>14</v>
      </c>
      <c r="L77" t="s">
        <v>14</v>
      </c>
      <c r="M77" t="s">
        <v>14</v>
      </c>
      <c r="N77" t="s">
        <v>14</v>
      </c>
      <c r="O77" t="s">
        <v>14</v>
      </c>
      <c r="P77">
        <v>27.4</v>
      </c>
      <c r="Q77">
        <v>30.1</v>
      </c>
      <c r="R77">
        <v>26.6</v>
      </c>
      <c r="S77">
        <v>28</v>
      </c>
    </row>
    <row r="78" spans="1:19" ht="14">
      <c r="A78" s="13" t="s">
        <v>93</v>
      </c>
      <c r="B78" t="s">
        <v>14</v>
      </c>
      <c r="C78" t="s">
        <v>14</v>
      </c>
      <c r="D78" t="s">
        <v>14</v>
      </c>
      <c r="E78" t="s">
        <v>14</v>
      </c>
      <c r="F78" t="s">
        <v>14</v>
      </c>
      <c r="G78" t="s">
        <v>14</v>
      </c>
      <c r="H78" t="s">
        <v>14</v>
      </c>
      <c r="I78" t="s">
        <v>14</v>
      </c>
      <c r="J78" t="s">
        <v>14</v>
      </c>
      <c r="K78" t="s">
        <v>14</v>
      </c>
      <c r="L78" t="s">
        <v>14</v>
      </c>
      <c r="M78" t="s">
        <v>14</v>
      </c>
      <c r="N78" t="s">
        <v>14</v>
      </c>
      <c r="O78" t="s">
        <v>14</v>
      </c>
      <c r="P78" t="s">
        <v>14</v>
      </c>
      <c r="Q78" t="s">
        <v>14</v>
      </c>
      <c r="R78">
        <v>19.4</v>
      </c>
      <c r="S78">
        <v>19.4</v>
      </c>
    </row>
    <row r="79" spans="1:19" ht="14">
      <c r="A79" s="13" t="s">
        <v>92</v>
      </c>
      <c r="B79" t="s">
        <v>14</v>
      </c>
      <c r="C79" t="s">
        <v>14</v>
      </c>
      <c r="D79" t="s">
        <v>14</v>
      </c>
      <c r="E79" t="s">
        <v>14</v>
      </c>
      <c r="F79" t="s">
        <v>14</v>
      </c>
      <c r="G79" t="s">
        <v>14</v>
      </c>
      <c r="H79" t="s">
        <v>14</v>
      </c>
      <c r="I79" t="s">
        <v>14</v>
      </c>
      <c r="J79" t="s">
        <v>14</v>
      </c>
      <c r="K79" t="s">
        <v>14</v>
      </c>
      <c r="L79" t="s">
        <v>14</v>
      </c>
      <c r="M79" t="s">
        <v>14</v>
      </c>
      <c r="N79" t="s">
        <v>14</v>
      </c>
      <c r="O79" t="s">
        <v>14</v>
      </c>
      <c r="P79" t="s">
        <v>14</v>
      </c>
      <c r="Q79" t="s">
        <v>14</v>
      </c>
      <c r="R79">
        <v>19.4</v>
      </c>
      <c r="S79">
        <v>19.4</v>
      </c>
    </row>
    <row r="80" spans="1:19" ht="14">
      <c r="A80" s="13" t="s">
        <v>18</v>
      </c>
      <c r="B80" t="s">
        <v>14</v>
      </c>
      <c r="C80" t="s">
        <v>14</v>
      </c>
      <c r="D80" t="s">
        <v>14</v>
      </c>
      <c r="E80" t="s">
        <v>14</v>
      </c>
      <c r="F80" t="s">
        <v>14</v>
      </c>
      <c r="G80" t="s">
        <v>14</v>
      </c>
      <c r="H80" t="s">
        <v>14</v>
      </c>
      <c r="I80" t="s">
        <v>14</v>
      </c>
      <c r="J80" t="s">
        <v>14</v>
      </c>
      <c r="K80" t="s">
        <v>14</v>
      </c>
      <c r="L80" t="s">
        <v>14</v>
      </c>
      <c r="M80" t="s">
        <v>14</v>
      </c>
      <c r="N80" t="s">
        <v>14</v>
      </c>
      <c r="O80" t="s">
        <v>14</v>
      </c>
      <c r="P80">
        <v>20</v>
      </c>
      <c r="Q80">
        <v>20.8</v>
      </c>
      <c r="R80">
        <v>17.9</v>
      </c>
      <c r="S80">
        <v>19.6</v>
      </c>
    </row>
    <row r="81" spans="1:19" ht="14">
      <c r="A81" s="13" t="s">
        <v>26</v>
      </c>
      <c r="B81" t="s">
        <v>14</v>
      </c>
      <c r="C81" t="s">
        <v>14</v>
      </c>
      <c r="D81" t="s">
        <v>14</v>
      </c>
      <c r="E81" t="s">
        <v>14</v>
      </c>
      <c r="F81" t="s">
        <v>14</v>
      </c>
      <c r="G81" t="s">
        <v>14</v>
      </c>
      <c r="H81" t="s">
        <v>14</v>
      </c>
      <c r="I81" t="s">
        <v>14</v>
      </c>
      <c r="J81" t="s">
        <v>14</v>
      </c>
      <c r="K81" t="s">
        <v>14</v>
      </c>
      <c r="L81" t="s">
        <v>14</v>
      </c>
      <c r="M81" t="s">
        <v>14</v>
      </c>
      <c r="N81" t="s">
        <v>14</v>
      </c>
      <c r="O81" t="s">
        <v>14</v>
      </c>
      <c r="P81" t="s">
        <v>14</v>
      </c>
      <c r="Q81" t="s">
        <v>14</v>
      </c>
      <c r="R81">
        <v>21.3</v>
      </c>
      <c r="S81">
        <v>21.3</v>
      </c>
    </row>
    <row r="84" ht="14">
      <c r="A84" s="13" t="s">
        <v>158</v>
      </c>
    </row>
    <row r="85" spans="1:19" ht="14">
      <c r="A85" s="13"/>
      <c r="B85">
        <v>1988</v>
      </c>
      <c r="C85">
        <v>1989</v>
      </c>
      <c r="D85">
        <v>1990</v>
      </c>
      <c r="E85">
        <v>1991</v>
      </c>
      <c r="F85">
        <v>1992</v>
      </c>
      <c r="G85">
        <v>1993</v>
      </c>
      <c r="H85">
        <v>1994</v>
      </c>
      <c r="I85">
        <v>1995</v>
      </c>
      <c r="J85">
        <v>1996</v>
      </c>
      <c r="K85">
        <v>1997</v>
      </c>
      <c r="L85">
        <v>1998</v>
      </c>
      <c r="M85">
        <v>1999</v>
      </c>
      <c r="N85">
        <v>2000</v>
      </c>
      <c r="O85">
        <v>2001</v>
      </c>
      <c r="P85">
        <v>2002</v>
      </c>
      <c r="Q85">
        <v>2003</v>
      </c>
      <c r="R85">
        <v>2004</v>
      </c>
      <c r="S85" t="s">
        <v>12</v>
      </c>
    </row>
    <row r="86" spans="1:19" ht="14">
      <c r="A86" s="13" t="s">
        <v>15</v>
      </c>
      <c r="B86" t="s">
        <v>14</v>
      </c>
      <c r="C86" t="s">
        <v>14</v>
      </c>
      <c r="D86" t="s">
        <v>14</v>
      </c>
      <c r="E86" t="s">
        <v>14</v>
      </c>
      <c r="F86" t="s">
        <v>14</v>
      </c>
      <c r="G86" t="s">
        <v>14</v>
      </c>
      <c r="H86" t="s">
        <v>14</v>
      </c>
      <c r="I86">
        <v>21.8</v>
      </c>
      <c r="J86">
        <v>27.2</v>
      </c>
      <c r="K86">
        <v>31.9</v>
      </c>
      <c r="L86">
        <v>29.8</v>
      </c>
      <c r="M86">
        <v>29.8</v>
      </c>
      <c r="N86">
        <v>31.7</v>
      </c>
      <c r="O86">
        <v>32</v>
      </c>
      <c r="P86">
        <v>31.4</v>
      </c>
      <c r="Q86">
        <v>32.6</v>
      </c>
      <c r="R86">
        <v>32.2</v>
      </c>
      <c r="S86">
        <v>30</v>
      </c>
    </row>
    <row r="89" ht="14">
      <c r="A89" s="13" t="s">
        <v>159</v>
      </c>
    </row>
    <row r="90" spans="1:19" ht="14">
      <c r="A90" s="13"/>
      <c r="B90">
        <v>1988</v>
      </c>
      <c r="C90">
        <v>1989</v>
      </c>
      <c r="D90">
        <v>1990</v>
      </c>
      <c r="E90">
        <v>1991</v>
      </c>
      <c r="F90">
        <v>1992</v>
      </c>
      <c r="G90">
        <v>1993</v>
      </c>
      <c r="H90">
        <v>1994</v>
      </c>
      <c r="I90">
        <v>1995</v>
      </c>
      <c r="J90">
        <v>1996</v>
      </c>
      <c r="K90">
        <v>1997</v>
      </c>
      <c r="L90">
        <v>1998</v>
      </c>
      <c r="M90">
        <v>1999</v>
      </c>
      <c r="N90">
        <v>2000</v>
      </c>
      <c r="O90">
        <v>2001</v>
      </c>
      <c r="P90">
        <v>2002</v>
      </c>
      <c r="Q90">
        <v>2003</v>
      </c>
      <c r="R90">
        <v>2004</v>
      </c>
      <c r="S90" t="s">
        <v>12</v>
      </c>
    </row>
    <row r="91" spans="1:19" ht="14">
      <c r="A91" s="13" t="s">
        <v>15</v>
      </c>
      <c r="B91" t="s">
        <v>14</v>
      </c>
      <c r="C91" t="s">
        <v>14</v>
      </c>
      <c r="D91" t="s">
        <v>14</v>
      </c>
      <c r="E91" t="s">
        <v>14</v>
      </c>
      <c r="F91" t="s">
        <v>14</v>
      </c>
      <c r="G91" t="s">
        <v>14</v>
      </c>
      <c r="H91" t="s">
        <v>14</v>
      </c>
      <c r="I91" t="s">
        <v>14</v>
      </c>
      <c r="J91" t="s">
        <v>14</v>
      </c>
      <c r="K91" t="s">
        <v>14</v>
      </c>
      <c r="L91" t="s">
        <v>14</v>
      </c>
      <c r="M91" t="s">
        <v>14</v>
      </c>
      <c r="N91">
        <v>23.7</v>
      </c>
      <c r="O91">
        <v>22.6</v>
      </c>
      <c r="P91">
        <v>24.9</v>
      </c>
      <c r="Q91">
        <v>25.5</v>
      </c>
      <c r="R91">
        <v>24.8</v>
      </c>
      <c r="S91">
        <v>24.3</v>
      </c>
    </row>
    <row r="92" spans="1:19" ht="14">
      <c r="A92" s="13" t="s">
        <v>134</v>
      </c>
      <c r="B92" t="s">
        <v>14</v>
      </c>
      <c r="C92" t="s">
        <v>14</v>
      </c>
      <c r="D92" t="s">
        <v>14</v>
      </c>
      <c r="E92" t="s">
        <v>14</v>
      </c>
      <c r="F92" t="s">
        <v>14</v>
      </c>
      <c r="G92" t="s">
        <v>14</v>
      </c>
      <c r="H92" t="s">
        <v>14</v>
      </c>
      <c r="I92" t="s">
        <v>14</v>
      </c>
      <c r="J92" t="s">
        <v>14</v>
      </c>
      <c r="K92" t="s">
        <v>14</v>
      </c>
      <c r="L92" t="s">
        <v>14</v>
      </c>
      <c r="M92" t="s">
        <v>14</v>
      </c>
      <c r="N92">
        <v>19.5</v>
      </c>
      <c r="O92">
        <v>18.6</v>
      </c>
      <c r="P92">
        <v>20.1</v>
      </c>
      <c r="Q92">
        <v>21.2</v>
      </c>
      <c r="R92">
        <v>20.5</v>
      </c>
      <c r="S92">
        <v>20</v>
      </c>
    </row>
    <row r="93" spans="1:19" ht="14">
      <c r="A93" s="13" t="s">
        <v>27</v>
      </c>
      <c r="B93" t="s">
        <v>14</v>
      </c>
      <c r="C93" t="s">
        <v>14</v>
      </c>
      <c r="D93" t="s">
        <v>14</v>
      </c>
      <c r="E93" t="s">
        <v>14</v>
      </c>
      <c r="F93" t="s">
        <v>14</v>
      </c>
      <c r="G93" t="s">
        <v>14</v>
      </c>
      <c r="H93" t="s">
        <v>14</v>
      </c>
      <c r="I93" t="s">
        <v>14</v>
      </c>
      <c r="J93" t="s">
        <v>14</v>
      </c>
      <c r="K93" t="s">
        <v>14</v>
      </c>
      <c r="L93" t="s">
        <v>14</v>
      </c>
      <c r="M93" t="s">
        <v>14</v>
      </c>
      <c r="N93">
        <v>26.7</v>
      </c>
      <c r="O93">
        <v>24.1</v>
      </c>
      <c r="P93">
        <v>25.9</v>
      </c>
      <c r="Q93">
        <v>27.9</v>
      </c>
      <c r="R93">
        <v>26.1</v>
      </c>
      <c r="S93">
        <v>26.2</v>
      </c>
    </row>
    <row r="96" ht="14">
      <c r="A96" s="13" t="s">
        <v>160</v>
      </c>
    </row>
    <row r="97" spans="1:19" ht="14">
      <c r="A97" s="13"/>
      <c r="B97">
        <v>1988</v>
      </c>
      <c r="C97">
        <v>1989</v>
      </c>
      <c r="D97">
        <v>1990</v>
      </c>
      <c r="E97">
        <v>1991</v>
      </c>
      <c r="F97">
        <v>1992</v>
      </c>
      <c r="G97">
        <v>1993</v>
      </c>
      <c r="H97">
        <v>1994</v>
      </c>
      <c r="I97">
        <v>1995</v>
      </c>
      <c r="J97">
        <v>1996</v>
      </c>
      <c r="K97">
        <v>1997</v>
      </c>
      <c r="L97">
        <v>1998</v>
      </c>
      <c r="M97">
        <v>1999</v>
      </c>
      <c r="N97">
        <v>2000</v>
      </c>
      <c r="O97">
        <v>2001</v>
      </c>
      <c r="P97">
        <v>2002</v>
      </c>
      <c r="Q97">
        <v>2003</v>
      </c>
      <c r="R97">
        <v>2004</v>
      </c>
      <c r="S97" t="s">
        <v>12</v>
      </c>
    </row>
    <row r="98" spans="1:19" ht="14">
      <c r="A98" s="13" t="s">
        <v>13</v>
      </c>
      <c r="B98">
        <v>31.7</v>
      </c>
      <c r="C98">
        <v>31.6</v>
      </c>
      <c r="D98">
        <v>35.2</v>
      </c>
      <c r="E98">
        <v>30.4</v>
      </c>
      <c r="F98">
        <v>37.9</v>
      </c>
      <c r="G98">
        <v>28.5</v>
      </c>
      <c r="H98">
        <v>38.9</v>
      </c>
      <c r="I98">
        <v>33.3</v>
      </c>
      <c r="J98">
        <v>37.1</v>
      </c>
      <c r="K98">
        <v>36.2</v>
      </c>
      <c r="L98">
        <v>33.7</v>
      </c>
      <c r="M98">
        <v>38.1</v>
      </c>
      <c r="N98">
        <v>38.8</v>
      </c>
      <c r="O98">
        <v>39</v>
      </c>
      <c r="P98">
        <v>37.7</v>
      </c>
      <c r="Q98">
        <v>37</v>
      </c>
      <c r="R98">
        <v>38</v>
      </c>
      <c r="S98">
        <v>35.5</v>
      </c>
    </row>
    <row r="99" spans="1:19" ht="14">
      <c r="A99" s="13" t="s">
        <v>134</v>
      </c>
      <c r="B99">
        <v>25.1</v>
      </c>
      <c r="C99">
        <v>25.1</v>
      </c>
      <c r="D99">
        <v>27.9</v>
      </c>
      <c r="E99">
        <v>24</v>
      </c>
      <c r="F99">
        <v>30</v>
      </c>
      <c r="G99">
        <v>22.6</v>
      </c>
      <c r="H99">
        <v>31.3</v>
      </c>
      <c r="I99">
        <v>26.5</v>
      </c>
      <c r="J99">
        <v>29.5</v>
      </c>
      <c r="K99">
        <v>28.9</v>
      </c>
      <c r="L99">
        <v>26.7</v>
      </c>
      <c r="M99">
        <v>30</v>
      </c>
      <c r="N99">
        <v>30.6</v>
      </c>
      <c r="O99">
        <v>30.7</v>
      </c>
      <c r="P99">
        <v>29.7</v>
      </c>
      <c r="Q99">
        <v>29.7</v>
      </c>
      <c r="R99">
        <v>31.1</v>
      </c>
      <c r="S99">
        <v>28.2</v>
      </c>
    </row>
    <row r="100" spans="1:19" ht="14">
      <c r="A100" s="13" t="s">
        <v>15</v>
      </c>
      <c r="B100" t="s">
        <v>14</v>
      </c>
      <c r="C100" t="s">
        <v>14</v>
      </c>
      <c r="D100" t="s">
        <v>14</v>
      </c>
      <c r="E100" t="s">
        <v>14</v>
      </c>
      <c r="F100" t="s">
        <v>14</v>
      </c>
      <c r="G100">
        <v>27.6</v>
      </c>
      <c r="H100">
        <v>37.9</v>
      </c>
      <c r="I100">
        <v>33.4</v>
      </c>
      <c r="J100">
        <v>35.9</v>
      </c>
      <c r="K100">
        <v>35.1</v>
      </c>
      <c r="L100">
        <v>32.5</v>
      </c>
      <c r="M100">
        <v>36.5</v>
      </c>
      <c r="N100">
        <v>37.1</v>
      </c>
      <c r="O100">
        <v>37.1</v>
      </c>
      <c r="P100">
        <v>36</v>
      </c>
      <c r="Q100">
        <v>35.3</v>
      </c>
      <c r="R100">
        <v>37.8</v>
      </c>
      <c r="S100">
        <v>35.2</v>
      </c>
    </row>
    <row r="101" spans="1:19" ht="14">
      <c r="A101" s="13" t="s">
        <v>93</v>
      </c>
      <c r="B101">
        <v>22</v>
      </c>
      <c r="C101">
        <v>22.7</v>
      </c>
      <c r="D101">
        <v>26</v>
      </c>
      <c r="E101">
        <v>20.7</v>
      </c>
      <c r="F101">
        <v>27.8</v>
      </c>
      <c r="G101">
        <v>21.6</v>
      </c>
      <c r="H101">
        <v>27.6</v>
      </c>
      <c r="I101">
        <v>23.2</v>
      </c>
      <c r="J101">
        <v>25</v>
      </c>
      <c r="K101">
        <v>24.1</v>
      </c>
      <c r="L101">
        <v>22.9</v>
      </c>
      <c r="M101" t="s">
        <v>14</v>
      </c>
      <c r="N101" t="s">
        <v>14</v>
      </c>
      <c r="O101">
        <v>28.5</v>
      </c>
      <c r="P101">
        <v>28.6</v>
      </c>
      <c r="Q101">
        <v>28.5</v>
      </c>
      <c r="R101">
        <v>29.9</v>
      </c>
      <c r="S101">
        <v>25.3</v>
      </c>
    </row>
    <row r="102" spans="1:19" ht="14">
      <c r="A102" s="13" t="s">
        <v>92</v>
      </c>
      <c r="B102">
        <v>20.2</v>
      </c>
      <c r="C102">
        <v>21.2</v>
      </c>
      <c r="D102">
        <v>23.6</v>
      </c>
      <c r="E102">
        <v>19.5</v>
      </c>
      <c r="F102">
        <v>24.9</v>
      </c>
      <c r="G102">
        <v>19</v>
      </c>
      <c r="H102">
        <v>26.6</v>
      </c>
      <c r="I102">
        <v>21.8</v>
      </c>
      <c r="J102">
        <v>24.4</v>
      </c>
      <c r="K102">
        <v>23.5</v>
      </c>
      <c r="L102">
        <v>21.4</v>
      </c>
      <c r="M102">
        <v>25.4</v>
      </c>
      <c r="N102">
        <v>25.7</v>
      </c>
      <c r="O102">
        <v>26.7</v>
      </c>
      <c r="P102">
        <v>25.3</v>
      </c>
      <c r="Q102">
        <v>26.7</v>
      </c>
      <c r="R102">
        <v>27.1</v>
      </c>
      <c r="S102">
        <v>23.7</v>
      </c>
    </row>
    <row r="103" spans="1:19" ht="14">
      <c r="A103" s="13" t="s">
        <v>28</v>
      </c>
      <c r="B103" t="s">
        <v>14</v>
      </c>
      <c r="C103" t="s">
        <v>14</v>
      </c>
      <c r="D103" t="s">
        <v>14</v>
      </c>
      <c r="E103" t="s">
        <v>14</v>
      </c>
      <c r="F103" t="s">
        <v>14</v>
      </c>
      <c r="G103" t="s">
        <v>14</v>
      </c>
      <c r="H103" t="s">
        <v>14</v>
      </c>
      <c r="I103" t="s">
        <v>14</v>
      </c>
      <c r="J103" t="s">
        <v>14</v>
      </c>
      <c r="K103" t="s">
        <v>14</v>
      </c>
      <c r="L103">
        <v>24.7</v>
      </c>
      <c r="M103">
        <v>26.6</v>
      </c>
      <c r="N103">
        <v>28</v>
      </c>
      <c r="O103">
        <v>28</v>
      </c>
      <c r="P103">
        <v>26.9</v>
      </c>
      <c r="Q103">
        <v>27.4</v>
      </c>
      <c r="R103">
        <v>26.3</v>
      </c>
      <c r="S103">
        <v>26.8</v>
      </c>
    </row>
    <row r="104" spans="1:19" ht="14">
      <c r="A104" s="13" t="s">
        <v>29</v>
      </c>
      <c r="B104" t="s">
        <v>14</v>
      </c>
      <c r="C104" t="s">
        <v>14</v>
      </c>
      <c r="D104" t="s">
        <v>14</v>
      </c>
      <c r="E104" t="s">
        <v>14</v>
      </c>
      <c r="F104" t="s">
        <v>14</v>
      </c>
      <c r="G104" t="s">
        <v>14</v>
      </c>
      <c r="H104" t="s">
        <v>14</v>
      </c>
      <c r="I104" t="s">
        <v>14</v>
      </c>
      <c r="J104" t="s">
        <v>14</v>
      </c>
      <c r="K104" t="s">
        <v>14</v>
      </c>
      <c r="L104">
        <v>26.7</v>
      </c>
      <c r="M104">
        <v>30.6</v>
      </c>
      <c r="N104">
        <v>31.9</v>
      </c>
      <c r="O104">
        <v>31.2</v>
      </c>
      <c r="P104">
        <v>29.9</v>
      </c>
      <c r="Q104">
        <v>29.4</v>
      </c>
      <c r="R104">
        <v>30.7</v>
      </c>
      <c r="S104">
        <v>30.1</v>
      </c>
    </row>
    <row r="107" ht="14">
      <c r="A107" s="13" t="s">
        <v>161</v>
      </c>
    </row>
    <row r="108" spans="1:19" ht="14">
      <c r="A108" s="13"/>
      <c r="B108">
        <v>1988</v>
      </c>
      <c r="C108">
        <v>1989</v>
      </c>
      <c r="D108">
        <v>1990</v>
      </c>
      <c r="E108">
        <v>1991</v>
      </c>
      <c r="F108">
        <v>1992</v>
      </c>
      <c r="G108">
        <v>1993</v>
      </c>
      <c r="H108">
        <v>1994</v>
      </c>
      <c r="I108">
        <v>1995</v>
      </c>
      <c r="J108">
        <v>1996</v>
      </c>
      <c r="K108">
        <v>1997</v>
      </c>
      <c r="L108">
        <v>1998</v>
      </c>
      <c r="M108">
        <v>1999</v>
      </c>
      <c r="N108">
        <v>2000</v>
      </c>
      <c r="O108">
        <v>2001</v>
      </c>
      <c r="P108">
        <v>2002</v>
      </c>
      <c r="Q108">
        <v>2003</v>
      </c>
      <c r="R108">
        <v>2004</v>
      </c>
      <c r="S108" t="s">
        <v>12</v>
      </c>
    </row>
    <row r="109" spans="1:19" ht="14">
      <c r="A109" s="13" t="s">
        <v>13</v>
      </c>
      <c r="B109">
        <v>31</v>
      </c>
      <c r="C109">
        <v>30.3</v>
      </c>
      <c r="D109">
        <v>31</v>
      </c>
      <c r="E109">
        <v>29.9</v>
      </c>
      <c r="F109">
        <v>35.1</v>
      </c>
      <c r="G109">
        <v>27</v>
      </c>
      <c r="H109">
        <v>33.8</v>
      </c>
      <c r="I109">
        <v>30.5</v>
      </c>
      <c r="J109">
        <v>34</v>
      </c>
      <c r="K109">
        <v>32.9</v>
      </c>
      <c r="L109">
        <v>28.7</v>
      </c>
      <c r="M109">
        <v>30.4</v>
      </c>
      <c r="N109">
        <v>33.3</v>
      </c>
      <c r="O109">
        <v>35.2</v>
      </c>
      <c r="P109">
        <v>34.3</v>
      </c>
      <c r="Q109">
        <v>34.9</v>
      </c>
      <c r="R109">
        <v>33.1</v>
      </c>
      <c r="S109">
        <v>32.1</v>
      </c>
    </row>
    <row r="110" spans="1:19" ht="14">
      <c r="A110" s="13" t="s">
        <v>134</v>
      </c>
      <c r="B110" t="s">
        <v>14</v>
      </c>
      <c r="C110" t="s">
        <v>14</v>
      </c>
      <c r="D110" t="s">
        <v>14</v>
      </c>
      <c r="E110" t="s">
        <v>14</v>
      </c>
      <c r="F110" t="s">
        <v>14</v>
      </c>
      <c r="G110" t="s">
        <v>14</v>
      </c>
      <c r="H110" t="s">
        <v>14</v>
      </c>
      <c r="I110">
        <v>24.5</v>
      </c>
      <c r="J110">
        <v>27.3</v>
      </c>
      <c r="K110">
        <v>26.4</v>
      </c>
      <c r="L110">
        <v>23.1</v>
      </c>
      <c r="M110">
        <v>24.6</v>
      </c>
      <c r="N110">
        <v>27.1</v>
      </c>
      <c r="O110">
        <v>28</v>
      </c>
      <c r="P110">
        <v>28.1</v>
      </c>
      <c r="Q110">
        <v>27.8</v>
      </c>
      <c r="R110">
        <v>26.4</v>
      </c>
      <c r="S110">
        <v>26.3</v>
      </c>
    </row>
    <row r="111" spans="1:19" ht="14">
      <c r="A111" s="13" t="s">
        <v>15</v>
      </c>
      <c r="B111" t="s">
        <v>14</v>
      </c>
      <c r="C111" t="s">
        <v>14</v>
      </c>
      <c r="D111" t="s">
        <v>14</v>
      </c>
      <c r="E111" t="s">
        <v>14</v>
      </c>
      <c r="F111" t="s">
        <v>14</v>
      </c>
      <c r="G111" t="s">
        <v>14</v>
      </c>
      <c r="H111" t="s">
        <v>14</v>
      </c>
      <c r="I111">
        <v>30.5</v>
      </c>
      <c r="J111">
        <v>33.1</v>
      </c>
      <c r="K111">
        <v>31.9</v>
      </c>
      <c r="L111">
        <v>28.2</v>
      </c>
      <c r="M111">
        <v>29.9</v>
      </c>
      <c r="N111">
        <v>32.8</v>
      </c>
      <c r="O111">
        <v>33.9</v>
      </c>
      <c r="P111">
        <v>34.2</v>
      </c>
      <c r="Q111">
        <v>34.1</v>
      </c>
      <c r="R111">
        <v>32</v>
      </c>
      <c r="S111">
        <v>32.1</v>
      </c>
    </row>
    <row r="112" spans="1:19" ht="14">
      <c r="A112" s="13" t="s">
        <v>93</v>
      </c>
      <c r="B112" t="s">
        <v>14</v>
      </c>
      <c r="C112" t="s">
        <v>14</v>
      </c>
      <c r="D112" t="s">
        <v>14</v>
      </c>
      <c r="E112" t="s">
        <v>14</v>
      </c>
      <c r="F112" t="s">
        <v>14</v>
      </c>
      <c r="G112" t="s">
        <v>14</v>
      </c>
      <c r="H112" t="s">
        <v>14</v>
      </c>
      <c r="I112" t="s">
        <v>14</v>
      </c>
      <c r="J112" t="s">
        <v>14</v>
      </c>
      <c r="K112">
        <v>22.8</v>
      </c>
      <c r="L112">
        <v>20.7</v>
      </c>
      <c r="M112">
        <v>24.9</v>
      </c>
      <c r="N112">
        <v>25.7</v>
      </c>
      <c r="O112">
        <v>25.7</v>
      </c>
      <c r="P112">
        <v>26.3</v>
      </c>
      <c r="Q112">
        <v>26.3</v>
      </c>
      <c r="R112">
        <v>24.9</v>
      </c>
      <c r="S112">
        <v>24.7</v>
      </c>
    </row>
    <row r="113" spans="1:19" ht="14">
      <c r="A113" s="13" t="s">
        <v>92</v>
      </c>
      <c r="B113">
        <v>20.1</v>
      </c>
      <c r="C113">
        <v>20.5</v>
      </c>
      <c r="D113">
        <v>21</v>
      </c>
      <c r="E113">
        <v>20</v>
      </c>
      <c r="F113">
        <v>24.2</v>
      </c>
      <c r="G113">
        <v>18.1</v>
      </c>
      <c r="H113">
        <v>23.7</v>
      </c>
      <c r="I113">
        <v>20.7</v>
      </c>
      <c r="J113">
        <v>23.4</v>
      </c>
      <c r="K113">
        <v>21.7</v>
      </c>
      <c r="L113">
        <v>19.5</v>
      </c>
      <c r="M113">
        <v>21.6</v>
      </c>
      <c r="N113">
        <v>22.9</v>
      </c>
      <c r="O113">
        <v>21.8</v>
      </c>
      <c r="P113">
        <v>22.3</v>
      </c>
      <c r="Q113">
        <v>26.4</v>
      </c>
      <c r="R113">
        <v>924.5</v>
      </c>
      <c r="S113">
        <v>21.9</v>
      </c>
    </row>
    <row r="114" spans="1:19" ht="14">
      <c r="A114" s="13" t="s">
        <v>91</v>
      </c>
      <c r="B114" t="s">
        <v>14</v>
      </c>
      <c r="C114" t="s">
        <v>14</v>
      </c>
      <c r="D114" t="s">
        <v>14</v>
      </c>
      <c r="E114" t="s">
        <v>14</v>
      </c>
      <c r="F114" t="s">
        <v>14</v>
      </c>
      <c r="G114" t="s">
        <v>14</v>
      </c>
      <c r="H114" t="s">
        <v>14</v>
      </c>
      <c r="I114" t="s">
        <v>14</v>
      </c>
      <c r="J114" t="s">
        <v>14</v>
      </c>
      <c r="K114" t="s">
        <v>14</v>
      </c>
      <c r="L114" t="s">
        <v>14</v>
      </c>
      <c r="M114" t="s">
        <v>14</v>
      </c>
      <c r="N114" t="s">
        <v>14</v>
      </c>
      <c r="O114" t="s">
        <v>14</v>
      </c>
      <c r="P114" t="s">
        <v>14</v>
      </c>
      <c r="Q114" t="s">
        <v>14</v>
      </c>
      <c r="R114">
        <v>26</v>
      </c>
      <c r="S114">
        <v>26</v>
      </c>
    </row>
    <row r="117" ht="14">
      <c r="A117" s="13" t="s">
        <v>162</v>
      </c>
    </row>
    <row r="118" spans="1:19" ht="14">
      <c r="A118" s="13"/>
      <c r="B118">
        <v>1988</v>
      </c>
      <c r="C118">
        <v>1989</v>
      </c>
      <c r="D118">
        <v>1990</v>
      </c>
      <c r="E118">
        <v>1991</v>
      </c>
      <c r="F118">
        <v>1992</v>
      </c>
      <c r="G118">
        <v>1993</v>
      </c>
      <c r="H118">
        <v>1994</v>
      </c>
      <c r="I118">
        <v>1995</v>
      </c>
      <c r="J118">
        <v>1996</v>
      </c>
      <c r="K118">
        <v>1997</v>
      </c>
      <c r="L118">
        <v>1998</v>
      </c>
      <c r="M118">
        <v>1999</v>
      </c>
      <c r="N118">
        <v>2000</v>
      </c>
      <c r="O118">
        <v>2001</v>
      </c>
      <c r="P118">
        <v>2002</v>
      </c>
      <c r="Q118">
        <v>2003</v>
      </c>
      <c r="R118">
        <v>2004</v>
      </c>
      <c r="S118" t="s">
        <v>12</v>
      </c>
    </row>
    <row r="119" spans="1:19" ht="14">
      <c r="A119" s="13" t="s">
        <v>13</v>
      </c>
      <c r="B119">
        <v>32.9</v>
      </c>
      <c r="C119">
        <v>27.5</v>
      </c>
      <c r="D119">
        <v>28.3</v>
      </c>
      <c r="E119">
        <v>25.3</v>
      </c>
      <c r="F119">
        <v>27.5</v>
      </c>
      <c r="G119">
        <v>22.8</v>
      </c>
      <c r="H119">
        <v>27.5</v>
      </c>
      <c r="I119">
        <v>22.8</v>
      </c>
      <c r="J119">
        <v>25.5</v>
      </c>
      <c r="K119">
        <v>25.2</v>
      </c>
      <c r="L119">
        <v>25.7</v>
      </c>
      <c r="M119">
        <v>25.6</v>
      </c>
      <c r="N119">
        <v>28.6</v>
      </c>
      <c r="O119">
        <v>26.1</v>
      </c>
      <c r="P119">
        <v>24.8</v>
      </c>
      <c r="Q119">
        <v>29</v>
      </c>
      <c r="R119">
        <v>24</v>
      </c>
      <c r="S119">
        <v>26.4</v>
      </c>
    </row>
    <row r="120" spans="1:19" ht="14">
      <c r="A120" s="13" t="s">
        <v>134</v>
      </c>
      <c r="B120">
        <v>26.1</v>
      </c>
      <c r="C120">
        <v>21.7</v>
      </c>
      <c r="D120">
        <v>22.4</v>
      </c>
      <c r="E120">
        <v>20.1</v>
      </c>
      <c r="F120">
        <v>21.8</v>
      </c>
      <c r="G120">
        <v>18</v>
      </c>
      <c r="H120">
        <v>22.2</v>
      </c>
      <c r="I120">
        <v>18.4</v>
      </c>
      <c r="J120">
        <v>20.6</v>
      </c>
      <c r="K120">
        <v>20.2</v>
      </c>
      <c r="L120">
        <v>20.6</v>
      </c>
      <c r="M120">
        <v>20.7</v>
      </c>
      <c r="N120">
        <v>23.5</v>
      </c>
      <c r="O120">
        <v>20.8</v>
      </c>
      <c r="P120">
        <v>19.6</v>
      </c>
      <c r="Q120">
        <v>23.3</v>
      </c>
      <c r="R120">
        <v>19.7</v>
      </c>
      <c r="S120">
        <v>21.2</v>
      </c>
    </row>
    <row r="121" spans="1:19" ht="14">
      <c r="A121" s="13" t="s">
        <v>15</v>
      </c>
      <c r="B121" t="s">
        <v>14</v>
      </c>
      <c r="C121" t="s">
        <v>14</v>
      </c>
      <c r="D121" t="s">
        <v>14</v>
      </c>
      <c r="E121" t="s">
        <v>14</v>
      </c>
      <c r="F121" t="s">
        <v>14</v>
      </c>
      <c r="G121">
        <v>22.1</v>
      </c>
      <c r="H121">
        <v>27</v>
      </c>
      <c r="I121">
        <v>23.2</v>
      </c>
      <c r="J121">
        <v>24.9</v>
      </c>
      <c r="K121">
        <v>24.6</v>
      </c>
      <c r="L121">
        <v>25.3</v>
      </c>
      <c r="M121">
        <v>25.2</v>
      </c>
      <c r="N121">
        <v>28.5</v>
      </c>
      <c r="O121">
        <v>25.3</v>
      </c>
      <c r="P121">
        <v>23.8</v>
      </c>
      <c r="Q121">
        <v>28.1</v>
      </c>
      <c r="R121">
        <v>23.7</v>
      </c>
      <c r="S121">
        <v>25.1</v>
      </c>
    </row>
    <row r="122" spans="1:19" ht="14">
      <c r="A122" s="13" t="s">
        <v>92</v>
      </c>
      <c r="B122">
        <v>22.1</v>
      </c>
      <c r="C122">
        <v>18.6</v>
      </c>
      <c r="D122">
        <v>19.6</v>
      </c>
      <c r="E122">
        <v>16.9</v>
      </c>
      <c r="F122">
        <v>18.7</v>
      </c>
      <c r="G122">
        <v>15</v>
      </c>
      <c r="H122">
        <v>18.9</v>
      </c>
      <c r="I122">
        <v>15.9</v>
      </c>
      <c r="J122">
        <v>19.1</v>
      </c>
      <c r="K122">
        <v>16.2</v>
      </c>
      <c r="L122">
        <v>14.9</v>
      </c>
      <c r="M122">
        <v>19</v>
      </c>
      <c r="N122">
        <v>19.7</v>
      </c>
      <c r="O122">
        <v>16.6</v>
      </c>
      <c r="P122">
        <v>18.6</v>
      </c>
      <c r="Q122">
        <v>21.1</v>
      </c>
      <c r="R122">
        <v>18.9</v>
      </c>
      <c r="S122">
        <v>18.2</v>
      </c>
    </row>
    <row r="123" spans="1:19" ht="14">
      <c r="A123" s="13" t="s">
        <v>26</v>
      </c>
      <c r="B123" t="s">
        <v>14</v>
      </c>
      <c r="C123" t="s">
        <v>14</v>
      </c>
      <c r="D123" t="s">
        <v>14</v>
      </c>
      <c r="E123" t="s">
        <v>14</v>
      </c>
      <c r="F123" t="s">
        <v>14</v>
      </c>
      <c r="G123" t="s">
        <v>14</v>
      </c>
      <c r="H123" t="s">
        <v>14</v>
      </c>
      <c r="I123" t="s">
        <v>14</v>
      </c>
      <c r="J123" t="s">
        <v>14</v>
      </c>
      <c r="K123" t="s">
        <v>14</v>
      </c>
      <c r="L123">
        <v>20.1</v>
      </c>
      <c r="M123">
        <v>18.9</v>
      </c>
      <c r="N123" t="s">
        <v>14</v>
      </c>
      <c r="O123" t="s">
        <v>14</v>
      </c>
      <c r="P123" t="s">
        <v>14</v>
      </c>
      <c r="Q123" t="s">
        <v>14</v>
      </c>
      <c r="R123" t="s">
        <v>14</v>
      </c>
      <c r="S123">
        <v>19.5</v>
      </c>
    </row>
    <row r="126" ht="14">
      <c r="A126" s="13" t="s">
        <v>163</v>
      </c>
    </row>
    <row r="127" spans="1:19" ht="14">
      <c r="A127" s="13"/>
      <c r="B127">
        <v>1988</v>
      </c>
      <c r="C127">
        <v>1989</v>
      </c>
      <c r="D127">
        <v>1990</v>
      </c>
      <c r="E127">
        <v>1991</v>
      </c>
      <c r="F127">
        <v>1992</v>
      </c>
      <c r="G127">
        <v>1993</v>
      </c>
      <c r="H127">
        <v>1994</v>
      </c>
      <c r="I127">
        <v>1995</v>
      </c>
      <c r="J127">
        <v>1996</v>
      </c>
      <c r="K127">
        <v>1997</v>
      </c>
      <c r="L127">
        <v>1998</v>
      </c>
      <c r="M127">
        <v>1999</v>
      </c>
      <c r="N127">
        <v>2000</v>
      </c>
      <c r="O127">
        <v>2001</v>
      </c>
      <c r="P127">
        <v>2002</v>
      </c>
      <c r="Q127">
        <v>2003</v>
      </c>
      <c r="R127">
        <v>2004</v>
      </c>
      <c r="S127" t="s">
        <v>12</v>
      </c>
    </row>
    <row r="128" spans="1:19" ht="14">
      <c r="A128" s="13" t="s">
        <v>13</v>
      </c>
      <c r="B128" t="s">
        <v>14</v>
      </c>
      <c r="C128">
        <v>21.6</v>
      </c>
      <c r="D128">
        <v>24.6</v>
      </c>
      <c r="E128">
        <v>24.3</v>
      </c>
      <c r="F128">
        <v>26.9</v>
      </c>
      <c r="G128">
        <v>21.7</v>
      </c>
      <c r="H128">
        <v>28.9</v>
      </c>
      <c r="I128">
        <v>22.5</v>
      </c>
      <c r="J128">
        <v>23.8</v>
      </c>
      <c r="K128">
        <v>22.9</v>
      </c>
      <c r="L128">
        <v>24.8</v>
      </c>
      <c r="M128">
        <v>25.4</v>
      </c>
      <c r="N128">
        <v>25.4</v>
      </c>
      <c r="O128">
        <v>28.3</v>
      </c>
      <c r="P128">
        <v>25.5</v>
      </c>
      <c r="Q128">
        <v>28.8</v>
      </c>
      <c r="R128">
        <v>23.3</v>
      </c>
      <c r="S128">
        <v>24.9</v>
      </c>
    </row>
    <row r="129" spans="1:19" ht="14">
      <c r="A129" s="13" t="s">
        <v>134</v>
      </c>
      <c r="B129" t="s">
        <v>14</v>
      </c>
      <c r="C129">
        <v>17</v>
      </c>
      <c r="D129">
        <v>19.4</v>
      </c>
      <c r="E129">
        <v>19.4</v>
      </c>
      <c r="F129">
        <v>21.3</v>
      </c>
      <c r="G129">
        <v>17.2</v>
      </c>
      <c r="H129">
        <v>23.3</v>
      </c>
      <c r="I129">
        <v>18.1</v>
      </c>
      <c r="J129">
        <v>19.2</v>
      </c>
      <c r="K129">
        <v>18.4</v>
      </c>
      <c r="L129">
        <v>20</v>
      </c>
      <c r="M129">
        <v>20.5</v>
      </c>
      <c r="N129">
        <v>20.8</v>
      </c>
      <c r="O129">
        <v>22.2</v>
      </c>
      <c r="P129">
        <v>20.8</v>
      </c>
      <c r="Q129">
        <v>23.1</v>
      </c>
      <c r="R129">
        <v>18.9</v>
      </c>
      <c r="S129">
        <v>20</v>
      </c>
    </row>
    <row r="130" spans="1:19" ht="14">
      <c r="A130" s="13" t="s">
        <v>15</v>
      </c>
      <c r="B130" t="s">
        <v>14</v>
      </c>
      <c r="C130" t="s">
        <v>14</v>
      </c>
      <c r="D130" t="s">
        <v>14</v>
      </c>
      <c r="E130" t="s">
        <v>14</v>
      </c>
      <c r="F130" t="s">
        <v>14</v>
      </c>
      <c r="G130">
        <v>21</v>
      </c>
      <c r="H130">
        <v>28.3</v>
      </c>
      <c r="I130">
        <v>22.9</v>
      </c>
      <c r="J130">
        <v>23.2</v>
      </c>
      <c r="K130">
        <v>22.5</v>
      </c>
      <c r="L130">
        <v>24.5</v>
      </c>
      <c r="M130">
        <v>25</v>
      </c>
      <c r="N130">
        <v>25.2</v>
      </c>
      <c r="O130">
        <v>27</v>
      </c>
      <c r="P130">
        <v>25</v>
      </c>
      <c r="Q130">
        <v>28</v>
      </c>
      <c r="R130">
        <v>23.1</v>
      </c>
      <c r="S130">
        <v>24.6</v>
      </c>
    </row>
    <row r="131" spans="1:19" ht="14">
      <c r="A131" s="13" t="s">
        <v>93</v>
      </c>
      <c r="B131" t="s">
        <v>14</v>
      </c>
      <c r="C131" t="s">
        <v>14</v>
      </c>
      <c r="D131" t="s">
        <v>14</v>
      </c>
      <c r="E131" t="s">
        <v>14</v>
      </c>
      <c r="F131" t="s">
        <v>14</v>
      </c>
      <c r="G131" t="s">
        <v>14</v>
      </c>
      <c r="H131" t="s">
        <v>14</v>
      </c>
      <c r="I131">
        <v>17.5</v>
      </c>
      <c r="J131">
        <v>19.5</v>
      </c>
      <c r="K131">
        <v>17.7</v>
      </c>
      <c r="L131">
        <v>16.8</v>
      </c>
      <c r="M131">
        <v>17.7</v>
      </c>
      <c r="N131">
        <v>19.3</v>
      </c>
      <c r="O131">
        <v>20.2</v>
      </c>
      <c r="P131">
        <v>20</v>
      </c>
      <c r="Q131">
        <v>23.4</v>
      </c>
      <c r="R131">
        <v>19.7</v>
      </c>
      <c r="S131">
        <v>19.2</v>
      </c>
    </row>
    <row r="132" spans="1:19" ht="14">
      <c r="A132" s="13" t="s">
        <v>92</v>
      </c>
      <c r="B132" t="s">
        <v>14</v>
      </c>
      <c r="C132">
        <v>15.3</v>
      </c>
      <c r="D132">
        <v>16.5</v>
      </c>
      <c r="E132">
        <v>15.8</v>
      </c>
      <c r="F132">
        <v>18.4</v>
      </c>
      <c r="G132">
        <v>13.8</v>
      </c>
      <c r="H132">
        <v>20.3</v>
      </c>
      <c r="I132">
        <v>15.5</v>
      </c>
      <c r="J132">
        <v>17.9</v>
      </c>
      <c r="K132">
        <v>14.6</v>
      </c>
      <c r="L132">
        <v>13.4</v>
      </c>
      <c r="M132">
        <v>16</v>
      </c>
      <c r="N132">
        <v>17.9</v>
      </c>
      <c r="O132">
        <v>17.3</v>
      </c>
      <c r="P132">
        <v>17.1</v>
      </c>
      <c r="Q132">
        <v>22.5</v>
      </c>
      <c r="R132">
        <v>17.8</v>
      </c>
      <c r="S132">
        <v>16.9</v>
      </c>
    </row>
    <row r="133" spans="1:19" ht="14">
      <c r="A133" s="13" t="s">
        <v>18</v>
      </c>
      <c r="B133" t="s">
        <v>14</v>
      </c>
      <c r="C133">
        <v>14.5</v>
      </c>
      <c r="D133">
        <v>18</v>
      </c>
      <c r="E133">
        <v>16.7</v>
      </c>
      <c r="F133">
        <v>18</v>
      </c>
      <c r="G133">
        <v>13.5</v>
      </c>
      <c r="H133">
        <v>20</v>
      </c>
      <c r="I133">
        <v>14.1</v>
      </c>
      <c r="J133">
        <v>15.7</v>
      </c>
      <c r="K133">
        <v>13.9</v>
      </c>
      <c r="L133">
        <v>17.4</v>
      </c>
      <c r="M133">
        <v>15.1</v>
      </c>
      <c r="N133">
        <v>17</v>
      </c>
      <c r="O133">
        <v>17.2</v>
      </c>
      <c r="P133">
        <v>16.2</v>
      </c>
      <c r="Q133">
        <v>23.5</v>
      </c>
      <c r="R133">
        <v>17.1</v>
      </c>
      <c r="S133">
        <v>16.7</v>
      </c>
    </row>
    <row r="134" spans="1:19" ht="14">
      <c r="A134" s="13" t="s">
        <v>30</v>
      </c>
      <c r="B134" t="s">
        <v>14</v>
      </c>
      <c r="C134" t="s">
        <v>14</v>
      </c>
      <c r="D134" t="s">
        <v>14</v>
      </c>
      <c r="E134" t="s">
        <v>14</v>
      </c>
      <c r="F134" t="s">
        <v>14</v>
      </c>
      <c r="G134" t="s">
        <v>14</v>
      </c>
      <c r="H134" t="s">
        <v>14</v>
      </c>
      <c r="I134">
        <v>11.6</v>
      </c>
      <c r="J134">
        <v>14.1</v>
      </c>
      <c r="K134">
        <v>10.1</v>
      </c>
      <c r="L134">
        <v>9.8</v>
      </c>
      <c r="M134">
        <v>10.5</v>
      </c>
      <c r="N134">
        <v>11.1</v>
      </c>
      <c r="O134">
        <v>10.8</v>
      </c>
      <c r="P134">
        <v>11.6</v>
      </c>
      <c r="Q134">
        <v>13.4</v>
      </c>
      <c r="R134">
        <v>11</v>
      </c>
      <c r="S134">
        <v>11.4</v>
      </c>
    </row>
    <row r="135" spans="1:19" ht="14">
      <c r="A135" s="13" t="s">
        <v>26</v>
      </c>
      <c r="B135" t="s">
        <v>14</v>
      </c>
      <c r="C135">
        <v>15.4</v>
      </c>
      <c r="D135">
        <v>18.2</v>
      </c>
      <c r="E135">
        <v>17.6</v>
      </c>
      <c r="F135">
        <v>19.3</v>
      </c>
      <c r="G135">
        <v>14</v>
      </c>
      <c r="H135">
        <v>21.6</v>
      </c>
      <c r="I135">
        <v>15.1</v>
      </c>
      <c r="J135">
        <v>19.3</v>
      </c>
      <c r="K135">
        <v>16.5</v>
      </c>
      <c r="L135">
        <v>19.3</v>
      </c>
      <c r="M135">
        <v>16.8</v>
      </c>
      <c r="N135">
        <v>20.6</v>
      </c>
      <c r="O135">
        <v>20.2</v>
      </c>
      <c r="P135">
        <v>14.9</v>
      </c>
      <c r="Q135">
        <v>14.5</v>
      </c>
      <c r="R135">
        <v>11.5</v>
      </c>
      <c r="S135">
        <v>17.2</v>
      </c>
    </row>
    <row r="136" spans="1:19" ht="14">
      <c r="A136" s="13" t="s">
        <v>31</v>
      </c>
      <c r="B136" t="s">
        <v>14</v>
      </c>
      <c r="C136" t="s">
        <v>14</v>
      </c>
      <c r="D136" t="s">
        <v>14</v>
      </c>
      <c r="E136" t="s">
        <v>14</v>
      </c>
      <c r="F136" t="s">
        <v>14</v>
      </c>
      <c r="G136" t="s">
        <v>14</v>
      </c>
      <c r="H136" t="s">
        <v>14</v>
      </c>
      <c r="I136" t="s">
        <v>14</v>
      </c>
      <c r="J136" t="s">
        <v>14</v>
      </c>
      <c r="K136" t="s">
        <v>14</v>
      </c>
      <c r="L136" t="s">
        <v>14</v>
      </c>
      <c r="M136" t="s">
        <v>14</v>
      </c>
      <c r="N136">
        <v>21.1</v>
      </c>
      <c r="O136">
        <v>20.3</v>
      </c>
      <c r="P136">
        <v>14.9</v>
      </c>
      <c r="Q136">
        <v>14.5</v>
      </c>
      <c r="R136">
        <v>11.6</v>
      </c>
      <c r="S136">
        <v>16.5</v>
      </c>
    </row>
    <row r="137" spans="1:19" ht="14">
      <c r="A137" s="13" t="s">
        <v>32</v>
      </c>
      <c r="B137" t="s">
        <v>14</v>
      </c>
      <c r="C137" t="s">
        <v>14</v>
      </c>
      <c r="D137" t="s">
        <v>14</v>
      </c>
      <c r="E137" t="s">
        <v>14</v>
      </c>
      <c r="F137" t="s">
        <v>14</v>
      </c>
      <c r="G137" t="s">
        <v>14</v>
      </c>
      <c r="H137" t="s">
        <v>14</v>
      </c>
      <c r="I137" t="s">
        <v>14</v>
      </c>
      <c r="J137" t="s">
        <v>14</v>
      </c>
      <c r="K137" t="s">
        <v>14</v>
      </c>
      <c r="L137" t="s">
        <v>14</v>
      </c>
      <c r="M137" t="s">
        <v>14</v>
      </c>
      <c r="N137" t="s">
        <v>14</v>
      </c>
      <c r="O137" t="s">
        <v>14</v>
      </c>
      <c r="P137" t="s">
        <v>14</v>
      </c>
      <c r="Q137" t="s">
        <v>14</v>
      </c>
      <c r="R137">
        <v>21.1</v>
      </c>
      <c r="S137">
        <v>21.1</v>
      </c>
    </row>
    <row r="140" ht="14">
      <c r="A140" s="13" t="s">
        <v>164</v>
      </c>
    </row>
    <row r="141" spans="1:19" ht="14">
      <c r="A141" s="13"/>
      <c r="B141">
        <v>1988</v>
      </c>
      <c r="C141">
        <v>1989</v>
      </c>
      <c r="D141">
        <v>1990</v>
      </c>
      <c r="E141">
        <v>1991</v>
      </c>
      <c r="F141">
        <v>1992</v>
      </c>
      <c r="G141">
        <v>1993</v>
      </c>
      <c r="H141">
        <v>1994</v>
      </c>
      <c r="I141">
        <v>1995</v>
      </c>
      <c r="J141">
        <v>1996</v>
      </c>
      <c r="K141">
        <v>1997</v>
      </c>
      <c r="L141">
        <v>1998</v>
      </c>
      <c r="M141">
        <v>1999</v>
      </c>
      <c r="N141">
        <v>2000</v>
      </c>
      <c r="O141">
        <v>2001</v>
      </c>
      <c r="P141">
        <v>2002</v>
      </c>
      <c r="Q141">
        <v>2003</v>
      </c>
      <c r="R141">
        <v>2004</v>
      </c>
      <c r="S141" t="s">
        <v>12</v>
      </c>
    </row>
    <row r="142" spans="1:19" ht="14">
      <c r="A142" s="13" t="s">
        <v>13</v>
      </c>
      <c r="B142" t="s">
        <v>14</v>
      </c>
      <c r="C142" t="s">
        <v>14</v>
      </c>
      <c r="D142" t="s">
        <v>14</v>
      </c>
      <c r="E142">
        <v>33.5</v>
      </c>
      <c r="F142">
        <v>39</v>
      </c>
      <c r="G142">
        <v>35.9</v>
      </c>
      <c r="H142">
        <v>34.2</v>
      </c>
      <c r="I142">
        <v>33.7</v>
      </c>
      <c r="J142">
        <v>31.6</v>
      </c>
      <c r="K142">
        <v>30</v>
      </c>
      <c r="L142">
        <v>29.2</v>
      </c>
      <c r="M142">
        <v>31.9</v>
      </c>
      <c r="N142">
        <v>33.7</v>
      </c>
      <c r="O142">
        <v>32.2</v>
      </c>
      <c r="P142">
        <v>34.4</v>
      </c>
      <c r="Q142">
        <v>35.1</v>
      </c>
      <c r="R142">
        <v>35</v>
      </c>
      <c r="S142">
        <v>33.5</v>
      </c>
    </row>
    <row r="143" spans="1:19" ht="14">
      <c r="A143" s="13" t="s">
        <v>134</v>
      </c>
      <c r="B143" t="s">
        <v>14</v>
      </c>
      <c r="C143" t="s">
        <v>14</v>
      </c>
      <c r="D143" t="s">
        <v>14</v>
      </c>
      <c r="E143">
        <v>26.1</v>
      </c>
      <c r="F143">
        <v>30.7</v>
      </c>
      <c r="G143">
        <v>28.2</v>
      </c>
      <c r="H143">
        <v>27.2</v>
      </c>
      <c r="I143">
        <v>26.6</v>
      </c>
      <c r="J143">
        <v>25.1</v>
      </c>
      <c r="K143">
        <v>23.9</v>
      </c>
      <c r="L143" t="s">
        <v>14</v>
      </c>
      <c r="M143" t="s">
        <v>14</v>
      </c>
      <c r="N143" t="s">
        <v>14</v>
      </c>
      <c r="O143" t="s">
        <v>14</v>
      </c>
      <c r="P143" t="s">
        <v>14</v>
      </c>
      <c r="Q143" t="s">
        <v>14</v>
      </c>
      <c r="R143" t="s">
        <v>14</v>
      </c>
      <c r="S143">
        <v>26.8</v>
      </c>
    </row>
    <row r="144" spans="1:19" ht="14">
      <c r="A144" s="13" t="s">
        <v>15</v>
      </c>
      <c r="B144" t="s">
        <v>14</v>
      </c>
      <c r="C144" t="s">
        <v>14</v>
      </c>
      <c r="D144" t="s">
        <v>14</v>
      </c>
      <c r="E144">
        <v>31.8</v>
      </c>
      <c r="F144">
        <v>37.1</v>
      </c>
      <c r="G144">
        <v>34.2</v>
      </c>
      <c r="H144">
        <v>33.1</v>
      </c>
      <c r="I144">
        <v>32.1</v>
      </c>
      <c r="J144">
        <v>30.2</v>
      </c>
      <c r="K144">
        <v>28.6</v>
      </c>
      <c r="L144">
        <v>28.4</v>
      </c>
      <c r="M144">
        <v>30.5</v>
      </c>
      <c r="N144">
        <v>32</v>
      </c>
      <c r="O144">
        <v>30.6</v>
      </c>
      <c r="P144">
        <v>33</v>
      </c>
      <c r="Q144">
        <v>33.7</v>
      </c>
      <c r="R144">
        <v>33.3</v>
      </c>
      <c r="S144">
        <v>32</v>
      </c>
    </row>
    <row r="145" spans="1:19" ht="14">
      <c r="A145" s="13" t="s">
        <v>93</v>
      </c>
      <c r="B145" t="s">
        <v>14</v>
      </c>
      <c r="C145" t="s">
        <v>14</v>
      </c>
      <c r="D145" t="s">
        <v>14</v>
      </c>
      <c r="E145">
        <v>15.2</v>
      </c>
      <c r="F145">
        <v>21</v>
      </c>
      <c r="G145">
        <v>19.1</v>
      </c>
      <c r="H145">
        <v>18.3</v>
      </c>
      <c r="I145">
        <v>15.9</v>
      </c>
      <c r="J145">
        <v>15.7</v>
      </c>
      <c r="K145">
        <v>14.5</v>
      </c>
      <c r="L145">
        <v>14.2</v>
      </c>
      <c r="M145">
        <v>15.4</v>
      </c>
      <c r="N145">
        <v>15.4</v>
      </c>
      <c r="O145">
        <v>15.2</v>
      </c>
      <c r="P145">
        <v>15.2</v>
      </c>
      <c r="Q145">
        <v>15.2</v>
      </c>
      <c r="R145">
        <v>16.1</v>
      </c>
      <c r="S145">
        <v>16.2</v>
      </c>
    </row>
    <row r="146" spans="1:19" ht="14">
      <c r="A146" s="13" t="s">
        <v>92</v>
      </c>
      <c r="B146" t="s">
        <v>14</v>
      </c>
      <c r="C146" t="s">
        <v>14</v>
      </c>
      <c r="D146" t="s">
        <v>14</v>
      </c>
      <c r="E146">
        <v>17.3</v>
      </c>
      <c r="F146">
        <v>21.9</v>
      </c>
      <c r="G146">
        <v>21.5</v>
      </c>
      <c r="H146">
        <v>20.7</v>
      </c>
      <c r="I146">
        <v>17.6</v>
      </c>
      <c r="J146">
        <v>19.3</v>
      </c>
      <c r="K146">
        <v>16.1</v>
      </c>
      <c r="L146">
        <v>17.5</v>
      </c>
      <c r="M146">
        <v>18.3</v>
      </c>
      <c r="N146">
        <v>19</v>
      </c>
      <c r="O146">
        <v>19.1</v>
      </c>
      <c r="P146">
        <v>16.3</v>
      </c>
      <c r="Q146">
        <v>16.4</v>
      </c>
      <c r="R146">
        <v>17.4</v>
      </c>
      <c r="S146">
        <v>18.5</v>
      </c>
    </row>
    <row r="147" spans="1:19" ht="14">
      <c r="A147" s="13" t="s">
        <v>33</v>
      </c>
      <c r="B147" t="s">
        <v>14</v>
      </c>
      <c r="C147" t="s">
        <v>14</v>
      </c>
      <c r="D147" t="s">
        <v>14</v>
      </c>
      <c r="E147">
        <v>17.2</v>
      </c>
      <c r="F147">
        <v>21.4</v>
      </c>
      <c r="G147">
        <v>18.7</v>
      </c>
      <c r="H147">
        <v>18.8</v>
      </c>
      <c r="I147">
        <v>18.6</v>
      </c>
      <c r="J147">
        <v>17.8</v>
      </c>
      <c r="K147">
        <v>16</v>
      </c>
      <c r="L147" t="s">
        <v>14</v>
      </c>
      <c r="M147" t="s">
        <v>14</v>
      </c>
      <c r="N147" t="s">
        <v>14</v>
      </c>
      <c r="O147" t="s">
        <v>14</v>
      </c>
      <c r="P147" t="s">
        <v>14</v>
      </c>
      <c r="Q147" t="s">
        <v>14</v>
      </c>
      <c r="R147" t="s">
        <v>14</v>
      </c>
      <c r="S147">
        <v>18.4</v>
      </c>
    </row>
    <row r="148" spans="1:19" ht="14">
      <c r="A148" s="13" t="s">
        <v>19</v>
      </c>
      <c r="B148" t="s">
        <v>14</v>
      </c>
      <c r="C148" t="s">
        <v>14</v>
      </c>
      <c r="D148" t="s">
        <v>14</v>
      </c>
      <c r="E148">
        <v>22.2</v>
      </c>
      <c r="F148">
        <v>27.8</v>
      </c>
      <c r="G148">
        <v>24</v>
      </c>
      <c r="H148">
        <v>23.4</v>
      </c>
      <c r="I148">
        <v>24</v>
      </c>
      <c r="J148">
        <v>20.5</v>
      </c>
      <c r="K148">
        <v>18.5</v>
      </c>
      <c r="L148">
        <v>19.7</v>
      </c>
      <c r="M148">
        <v>20.5</v>
      </c>
      <c r="N148">
        <v>20.9</v>
      </c>
      <c r="O148">
        <v>19.2</v>
      </c>
      <c r="P148">
        <v>23.1</v>
      </c>
      <c r="Q148">
        <v>24.9</v>
      </c>
      <c r="R148">
        <v>24.8</v>
      </c>
      <c r="S148">
        <v>22.4</v>
      </c>
    </row>
    <row r="149" spans="1:19" ht="14">
      <c r="A149" s="13" t="s">
        <v>20</v>
      </c>
      <c r="B149" t="s">
        <v>14</v>
      </c>
      <c r="C149" t="s">
        <v>14</v>
      </c>
      <c r="D149" t="s">
        <v>14</v>
      </c>
      <c r="E149">
        <v>17.9</v>
      </c>
      <c r="F149">
        <v>22.4</v>
      </c>
      <c r="G149">
        <v>19.3</v>
      </c>
      <c r="H149">
        <v>19.2</v>
      </c>
      <c r="I149">
        <v>18.6</v>
      </c>
      <c r="J149">
        <v>18.6</v>
      </c>
      <c r="K149">
        <v>18.5</v>
      </c>
      <c r="L149" t="s">
        <v>14</v>
      </c>
      <c r="M149" t="s">
        <v>14</v>
      </c>
      <c r="N149" t="s">
        <v>14</v>
      </c>
      <c r="O149" t="s">
        <v>14</v>
      </c>
      <c r="P149" t="s">
        <v>14</v>
      </c>
      <c r="Q149" t="s">
        <v>14</v>
      </c>
      <c r="R149" t="s">
        <v>14</v>
      </c>
      <c r="S149">
        <v>19.2</v>
      </c>
    </row>
    <row r="150" spans="1:19" ht="14">
      <c r="A150" s="13" t="s">
        <v>139</v>
      </c>
      <c r="B150" t="s">
        <v>14</v>
      </c>
      <c r="C150" t="s">
        <v>14</v>
      </c>
      <c r="D150" t="s">
        <v>14</v>
      </c>
      <c r="E150" t="s">
        <v>14</v>
      </c>
      <c r="F150">
        <v>38.3</v>
      </c>
      <c r="G150">
        <v>34.6</v>
      </c>
      <c r="H150">
        <v>33.1</v>
      </c>
      <c r="I150">
        <v>33.2</v>
      </c>
      <c r="J150">
        <v>30.3</v>
      </c>
      <c r="K150">
        <v>25.6</v>
      </c>
      <c r="L150">
        <v>28</v>
      </c>
      <c r="M150">
        <v>28.7</v>
      </c>
      <c r="N150">
        <v>30.5</v>
      </c>
      <c r="O150">
        <v>30.5</v>
      </c>
      <c r="P150">
        <v>31.7</v>
      </c>
      <c r="Q150">
        <v>35.6</v>
      </c>
      <c r="R150">
        <v>34.1</v>
      </c>
      <c r="S150">
        <v>31.9</v>
      </c>
    </row>
    <row r="151" spans="1:19" ht="14">
      <c r="A151" s="13" t="s">
        <v>34</v>
      </c>
      <c r="B151" t="s">
        <v>14</v>
      </c>
      <c r="C151" t="s">
        <v>14</v>
      </c>
      <c r="D151" t="s">
        <v>14</v>
      </c>
      <c r="E151">
        <v>13.6</v>
      </c>
      <c r="F151">
        <v>16.4</v>
      </c>
      <c r="G151">
        <v>15.1</v>
      </c>
      <c r="H151">
        <v>15.2</v>
      </c>
      <c r="I151">
        <v>14</v>
      </c>
      <c r="J151">
        <v>14.9</v>
      </c>
      <c r="K151">
        <v>13.4</v>
      </c>
      <c r="L151" t="s">
        <v>14</v>
      </c>
      <c r="M151" t="s">
        <v>14</v>
      </c>
      <c r="N151" t="s">
        <v>14</v>
      </c>
      <c r="O151" t="s">
        <v>14</v>
      </c>
      <c r="P151" t="s">
        <v>14</v>
      </c>
      <c r="Q151" t="s">
        <v>14</v>
      </c>
      <c r="R151" t="s">
        <v>14</v>
      </c>
      <c r="S151">
        <v>14.7</v>
      </c>
    </row>
    <row r="152" spans="1:19" ht="14">
      <c r="A152" s="13" t="s">
        <v>35</v>
      </c>
      <c r="B152" t="s">
        <v>14</v>
      </c>
      <c r="C152" t="s">
        <v>14</v>
      </c>
      <c r="D152" t="s">
        <v>14</v>
      </c>
      <c r="E152">
        <v>24.8</v>
      </c>
      <c r="F152">
        <v>28.6</v>
      </c>
      <c r="G152">
        <v>27.5</v>
      </c>
      <c r="H152">
        <v>26.4</v>
      </c>
      <c r="I152">
        <v>24.6</v>
      </c>
      <c r="J152">
        <v>26.2</v>
      </c>
      <c r="K152">
        <v>24</v>
      </c>
      <c r="L152" t="s">
        <v>14</v>
      </c>
      <c r="M152" t="s">
        <v>14</v>
      </c>
      <c r="N152" t="s">
        <v>14</v>
      </c>
      <c r="O152" t="s">
        <v>14</v>
      </c>
      <c r="P152" t="s">
        <v>14</v>
      </c>
      <c r="Q152" t="s">
        <v>14</v>
      </c>
      <c r="R152" t="s">
        <v>14</v>
      </c>
      <c r="S152">
        <v>26</v>
      </c>
    </row>
    <row r="153" spans="1:19" ht="14">
      <c r="A153" s="13" t="s">
        <v>91</v>
      </c>
      <c r="B153" t="s">
        <v>14</v>
      </c>
      <c r="C153" t="s">
        <v>14</v>
      </c>
      <c r="D153" t="s">
        <v>14</v>
      </c>
      <c r="E153">
        <v>22.2</v>
      </c>
      <c r="F153">
        <v>26.1</v>
      </c>
      <c r="G153">
        <v>25.5</v>
      </c>
      <c r="H153">
        <v>25.1</v>
      </c>
      <c r="I153">
        <v>21.5</v>
      </c>
      <c r="J153">
        <v>23.5</v>
      </c>
      <c r="K153">
        <v>22.5</v>
      </c>
      <c r="L153">
        <v>19.4</v>
      </c>
      <c r="M153">
        <v>22.3</v>
      </c>
      <c r="N153">
        <v>24.1</v>
      </c>
      <c r="O153">
        <v>20.6</v>
      </c>
      <c r="P153">
        <v>24.5</v>
      </c>
      <c r="Q153">
        <v>22.9</v>
      </c>
      <c r="R153">
        <v>24.1</v>
      </c>
      <c r="S153">
        <v>23.2</v>
      </c>
    </row>
    <row r="154" spans="1:19" ht="14">
      <c r="A154" s="13" t="s">
        <v>21</v>
      </c>
      <c r="B154" t="s">
        <v>14</v>
      </c>
      <c r="C154" t="s">
        <v>14</v>
      </c>
      <c r="D154" t="s">
        <v>14</v>
      </c>
      <c r="E154">
        <v>16.3</v>
      </c>
      <c r="F154">
        <v>20.2</v>
      </c>
      <c r="G154">
        <v>19.9</v>
      </c>
      <c r="H154">
        <v>18.9</v>
      </c>
      <c r="I154">
        <v>16.2</v>
      </c>
      <c r="J154">
        <v>16.7</v>
      </c>
      <c r="K154">
        <v>16.1</v>
      </c>
      <c r="L154">
        <v>12.7</v>
      </c>
      <c r="M154">
        <v>14.7</v>
      </c>
      <c r="N154">
        <v>20</v>
      </c>
      <c r="O154">
        <v>17.1</v>
      </c>
      <c r="P154">
        <v>18.3</v>
      </c>
      <c r="Q154">
        <v>23</v>
      </c>
      <c r="R154">
        <v>22.4</v>
      </c>
      <c r="S154">
        <v>18</v>
      </c>
    </row>
    <row r="155" spans="1:19" ht="14">
      <c r="A155" s="13" t="s">
        <v>96</v>
      </c>
      <c r="B155" t="s">
        <v>14</v>
      </c>
      <c r="C155" t="s">
        <v>14</v>
      </c>
      <c r="D155" t="s">
        <v>14</v>
      </c>
      <c r="E155">
        <v>23.6</v>
      </c>
      <c r="F155">
        <v>27.8</v>
      </c>
      <c r="G155">
        <v>26.9</v>
      </c>
      <c r="H155">
        <v>26.4</v>
      </c>
      <c r="I155">
        <v>23.4</v>
      </c>
      <c r="J155">
        <v>23.6</v>
      </c>
      <c r="K155">
        <v>23</v>
      </c>
      <c r="L155">
        <v>19.4</v>
      </c>
      <c r="M155">
        <v>23.6</v>
      </c>
      <c r="N155">
        <v>25.4</v>
      </c>
      <c r="O155">
        <v>22.3</v>
      </c>
      <c r="P155">
        <v>25.7</v>
      </c>
      <c r="Q155">
        <v>26.8</v>
      </c>
      <c r="R155">
        <v>27.5</v>
      </c>
      <c r="S155">
        <v>24.7</v>
      </c>
    </row>
    <row r="156" spans="1:19" ht="14">
      <c r="A156" s="13" t="s">
        <v>36</v>
      </c>
      <c r="B156" t="s">
        <v>14</v>
      </c>
      <c r="C156" t="s">
        <v>14</v>
      </c>
      <c r="D156" t="s">
        <v>14</v>
      </c>
      <c r="E156" t="s">
        <v>14</v>
      </c>
      <c r="F156" t="s">
        <v>14</v>
      </c>
      <c r="G156" t="s">
        <v>14</v>
      </c>
      <c r="H156" t="s">
        <v>14</v>
      </c>
      <c r="I156" t="s">
        <v>14</v>
      </c>
      <c r="J156" t="s">
        <v>14</v>
      </c>
      <c r="K156">
        <v>19.3</v>
      </c>
      <c r="L156" t="s">
        <v>14</v>
      </c>
      <c r="M156" t="s">
        <v>14</v>
      </c>
      <c r="N156" t="s">
        <v>14</v>
      </c>
      <c r="O156" t="s">
        <v>14</v>
      </c>
      <c r="P156" t="s">
        <v>14</v>
      </c>
      <c r="Q156" t="s">
        <v>14</v>
      </c>
      <c r="R156" t="s">
        <v>14</v>
      </c>
      <c r="S156">
        <v>19.3</v>
      </c>
    </row>
    <row r="157" spans="1:19" ht="14">
      <c r="A157" s="13" t="s">
        <v>18</v>
      </c>
      <c r="B157" t="s">
        <v>14</v>
      </c>
      <c r="C157" t="s">
        <v>14</v>
      </c>
      <c r="D157" t="s">
        <v>14</v>
      </c>
      <c r="E157" t="s">
        <v>14</v>
      </c>
      <c r="F157" t="s">
        <v>14</v>
      </c>
      <c r="G157" t="s">
        <v>14</v>
      </c>
      <c r="H157" t="s">
        <v>14</v>
      </c>
      <c r="I157" t="s">
        <v>14</v>
      </c>
      <c r="J157" t="s">
        <v>14</v>
      </c>
      <c r="K157" t="s">
        <v>14</v>
      </c>
      <c r="L157">
        <v>20.4</v>
      </c>
      <c r="M157">
        <v>19.6</v>
      </c>
      <c r="N157">
        <v>18.9</v>
      </c>
      <c r="O157">
        <v>17.5</v>
      </c>
      <c r="P157">
        <v>19.9</v>
      </c>
      <c r="Q157">
        <v>24.7</v>
      </c>
      <c r="R157">
        <v>124.2</v>
      </c>
      <c r="S157">
        <v>20.7</v>
      </c>
    </row>
    <row r="160" ht="14">
      <c r="A160" s="13" t="s">
        <v>165</v>
      </c>
    </row>
    <row r="161" spans="1:19" ht="14">
      <c r="A161" s="13"/>
      <c r="B161">
        <v>1988</v>
      </c>
      <c r="C161">
        <v>1989</v>
      </c>
      <c r="D161">
        <v>1990</v>
      </c>
      <c r="E161">
        <v>1991</v>
      </c>
      <c r="F161">
        <v>1992</v>
      </c>
      <c r="G161">
        <v>1993</v>
      </c>
      <c r="H161">
        <v>1994</v>
      </c>
      <c r="I161">
        <v>1995</v>
      </c>
      <c r="J161">
        <v>1996</v>
      </c>
      <c r="K161">
        <v>1997</v>
      </c>
      <c r="L161">
        <v>1998</v>
      </c>
      <c r="M161">
        <v>1999</v>
      </c>
      <c r="N161">
        <v>2000</v>
      </c>
      <c r="O161">
        <v>2001</v>
      </c>
      <c r="P161">
        <v>2002</v>
      </c>
      <c r="Q161">
        <v>2003</v>
      </c>
      <c r="R161">
        <v>2004</v>
      </c>
      <c r="S161" t="s">
        <v>12</v>
      </c>
    </row>
    <row r="162" spans="1:19" ht="14">
      <c r="A162" s="13" t="s">
        <v>13</v>
      </c>
      <c r="B162" t="s">
        <v>14</v>
      </c>
      <c r="C162" t="s">
        <v>14</v>
      </c>
      <c r="D162" t="s">
        <v>14</v>
      </c>
      <c r="E162" t="s">
        <v>14</v>
      </c>
      <c r="F162" t="s">
        <v>14</v>
      </c>
      <c r="G162" t="s">
        <v>14</v>
      </c>
      <c r="H162" t="s">
        <v>14</v>
      </c>
      <c r="I162" t="s">
        <v>14</v>
      </c>
      <c r="J162" t="s">
        <v>14</v>
      </c>
      <c r="K162" t="s">
        <v>14</v>
      </c>
      <c r="L162" t="s">
        <v>14</v>
      </c>
      <c r="M162" t="s">
        <v>14</v>
      </c>
      <c r="N162" t="s">
        <v>14</v>
      </c>
      <c r="O162" t="s">
        <v>14</v>
      </c>
      <c r="P162" t="s">
        <v>14</v>
      </c>
      <c r="Q162">
        <v>30.1</v>
      </c>
      <c r="R162">
        <v>28.4</v>
      </c>
      <c r="S162">
        <v>29.3</v>
      </c>
    </row>
    <row r="163" spans="1:19" ht="14">
      <c r="A163" s="13" t="s">
        <v>134</v>
      </c>
      <c r="B163" t="s">
        <v>14</v>
      </c>
      <c r="C163" t="s">
        <v>14</v>
      </c>
      <c r="D163" t="s">
        <v>14</v>
      </c>
      <c r="E163" t="s">
        <v>14</v>
      </c>
      <c r="F163" t="s">
        <v>14</v>
      </c>
      <c r="G163" t="s">
        <v>14</v>
      </c>
      <c r="H163" t="s">
        <v>14</v>
      </c>
      <c r="I163" t="s">
        <v>14</v>
      </c>
      <c r="J163" t="s">
        <v>14</v>
      </c>
      <c r="K163" t="s">
        <v>14</v>
      </c>
      <c r="L163" t="s">
        <v>14</v>
      </c>
      <c r="M163" t="s">
        <v>14</v>
      </c>
      <c r="N163" t="s">
        <v>14</v>
      </c>
      <c r="O163" t="s">
        <v>14</v>
      </c>
      <c r="P163" t="s">
        <v>14</v>
      </c>
      <c r="Q163">
        <v>24</v>
      </c>
      <c r="R163">
        <v>23.1</v>
      </c>
      <c r="S163">
        <v>23.6</v>
      </c>
    </row>
    <row r="164" spans="1:19" ht="14">
      <c r="A164" s="13" t="s">
        <v>15</v>
      </c>
      <c r="B164" t="s">
        <v>14</v>
      </c>
      <c r="C164" t="s">
        <v>14</v>
      </c>
      <c r="D164" t="s">
        <v>14</v>
      </c>
      <c r="E164" t="s">
        <v>14</v>
      </c>
      <c r="F164" t="s">
        <v>14</v>
      </c>
      <c r="G164" t="s">
        <v>14</v>
      </c>
      <c r="H164" t="s">
        <v>14</v>
      </c>
      <c r="I164" t="s">
        <v>14</v>
      </c>
      <c r="J164" t="s">
        <v>14</v>
      </c>
      <c r="K164" t="s">
        <v>14</v>
      </c>
      <c r="L164" t="s">
        <v>14</v>
      </c>
      <c r="M164" t="s">
        <v>14</v>
      </c>
      <c r="N164" t="s">
        <v>14</v>
      </c>
      <c r="O164" t="s">
        <v>14</v>
      </c>
      <c r="P164" t="s">
        <v>14</v>
      </c>
      <c r="Q164">
        <v>28.8</v>
      </c>
      <c r="R164">
        <v>27.9</v>
      </c>
      <c r="S164">
        <v>28.3</v>
      </c>
    </row>
    <row r="165" spans="1:19" ht="14">
      <c r="A165" s="13" t="s">
        <v>139</v>
      </c>
      <c r="B165" t="s">
        <v>14</v>
      </c>
      <c r="C165" t="s">
        <v>14</v>
      </c>
      <c r="D165" t="s">
        <v>14</v>
      </c>
      <c r="E165" t="s">
        <v>14</v>
      </c>
      <c r="F165" t="s">
        <v>14</v>
      </c>
      <c r="G165" t="s">
        <v>14</v>
      </c>
      <c r="H165" t="s">
        <v>14</v>
      </c>
      <c r="I165" t="s">
        <v>14</v>
      </c>
      <c r="J165" t="s">
        <v>14</v>
      </c>
      <c r="K165" t="s">
        <v>14</v>
      </c>
      <c r="L165" t="s">
        <v>14</v>
      </c>
      <c r="M165" t="s">
        <v>14</v>
      </c>
      <c r="N165" t="s">
        <v>14</v>
      </c>
      <c r="O165" t="s">
        <v>14</v>
      </c>
      <c r="P165" t="s">
        <v>14</v>
      </c>
      <c r="Q165">
        <v>26.7</v>
      </c>
      <c r="R165">
        <v>26.1</v>
      </c>
      <c r="S165">
        <v>26.4</v>
      </c>
    </row>
    <row r="166" spans="1:19" ht="14">
      <c r="A166" s="13" t="s">
        <v>36</v>
      </c>
      <c r="B166" t="s">
        <v>14</v>
      </c>
      <c r="C166" t="s">
        <v>14</v>
      </c>
      <c r="D166" t="s">
        <v>14</v>
      </c>
      <c r="E166" t="s">
        <v>14</v>
      </c>
      <c r="F166" t="s">
        <v>14</v>
      </c>
      <c r="G166" t="s">
        <v>14</v>
      </c>
      <c r="H166" t="s">
        <v>14</v>
      </c>
      <c r="I166" t="s">
        <v>14</v>
      </c>
      <c r="J166" t="s">
        <v>14</v>
      </c>
      <c r="K166" t="s">
        <v>14</v>
      </c>
      <c r="L166" t="s">
        <v>14</v>
      </c>
      <c r="M166" t="s">
        <v>14</v>
      </c>
      <c r="N166" t="s">
        <v>14</v>
      </c>
      <c r="O166" t="s">
        <v>14</v>
      </c>
      <c r="P166" t="s">
        <v>14</v>
      </c>
      <c r="Q166">
        <v>21.4</v>
      </c>
      <c r="R166">
        <v>21.2</v>
      </c>
      <c r="S166">
        <v>21.3</v>
      </c>
    </row>
    <row r="167" spans="1:19" ht="14">
      <c r="A167" s="13" t="s">
        <v>32</v>
      </c>
      <c r="B167" t="s">
        <v>14</v>
      </c>
      <c r="C167" t="s">
        <v>14</v>
      </c>
      <c r="D167" t="s">
        <v>14</v>
      </c>
      <c r="E167" t="s">
        <v>14</v>
      </c>
      <c r="F167" t="s">
        <v>14</v>
      </c>
      <c r="G167" t="s">
        <v>14</v>
      </c>
      <c r="H167" t="s">
        <v>14</v>
      </c>
      <c r="I167" t="s">
        <v>14</v>
      </c>
      <c r="J167" t="s">
        <v>14</v>
      </c>
      <c r="K167" t="s">
        <v>14</v>
      </c>
      <c r="L167" t="s">
        <v>14</v>
      </c>
      <c r="M167" t="s">
        <v>14</v>
      </c>
      <c r="N167" t="s">
        <v>14</v>
      </c>
      <c r="O167" t="s">
        <v>14</v>
      </c>
      <c r="P167" t="s">
        <v>14</v>
      </c>
      <c r="Q167">
        <v>29</v>
      </c>
      <c r="R167">
        <v>28.1</v>
      </c>
      <c r="S167">
        <v>28.5</v>
      </c>
    </row>
    <row r="170" ht="14">
      <c r="A170" s="13" t="s">
        <v>166</v>
      </c>
    </row>
    <row r="171" spans="1:19" ht="14">
      <c r="A171" s="13"/>
      <c r="B171">
        <v>1988</v>
      </c>
      <c r="C171">
        <v>1989</v>
      </c>
      <c r="D171">
        <v>1990</v>
      </c>
      <c r="E171">
        <v>1991</v>
      </c>
      <c r="F171">
        <v>1992</v>
      </c>
      <c r="G171">
        <v>1993</v>
      </c>
      <c r="H171">
        <v>1994</v>
      </c>
      <c r="I171">
        <v>1995</v>
      </c>
      <c r="J171">
        <v>1996</v>
      </c>
      <c r="K171">
        <v>1997</v>
      </c>
      <c r="L171">
        <v>1998</v>
      </c>
      <c r="M171">
        <v>1999</v>
      </c>
      <c r="N171">
        <v>2000</v>
      </c>
      <c r="O171">
        <v>2001</v>
      </c>
      <c r="P171">
        <v>2002</v>
      </c>
      <c r="Q171">
        <v>2003</v>
      </c>
      <c r="R171">
        <v>2004</v>
      </c>
      <c r="S171" t="s">
        <v>12</v>
      </c>
    </row>
    <row r="172" spans="1:19" ht="14">
      <c r="A172" s="13" t="s">
        <v>13</v>
      </c>
      <c r="B172" t="s">
        <v>14</v>
      </c>
      <c r="C172" t="s">
        <v>14</v>
      </c>
      <c r="D172" t="s">
        <v>14</v>
      </c>
      <c r="E172" t="s">
        <v>14</v>
      </c>
      <c r="F172" t="s">
        <v>14</v>
      </c>
      <c r="G172" t="s">
        <v>14</v>
      </c>
      <c r="H172" t="s">
        <v>14</v>
      </c>
      <c r="I172" t="s">
        <v>14</v>
      </c>
      <c r="J172" t="s">
        <v>14</v>
      </c>
      <c r="K172" t="s">
        <v>14</v>
      </c>
      <c r="L172">
        <v>19.9</v>
      </c>
      <c r="M172">
        <v>26.8</v>
      </c>
      <c r="N172">
        <v>28.7</v>
      </c>
      <c r="O172">
        <v>26.9</v>
      </c>
      <c r="P172">
        <v>26.9</v>
      </c>
      <c r="Q172">
        <v>28.9</v>
      </c>
      <c r="R172">
        <v>25.8</v>
      </c>
      <c r="S172">
        <v>26.3</v>
      </c>
    </row>
    <row r="173" spans="1:19" ht="14">
      <c r="A173" s="13" t="s">
        <v>134</v>
      </c>
      <c r="B173" t="s">
        <v>14</v>
      </c>
      <c r="C173" t="s">
        <v>14</v>
      </c>
      <c r="D173" t="s">
        <v>14</v>
      </c>
      <c r="E173" t="s">
        <v>14</v>
      </c>
      <c r="F173" t="s">
        <v>14</v>
      </c>
      <c r="G173" t="s">
        <v>14</v>
      </c>
      <c r="H173" t="s">
        <v>14</v>
      </c>
      <c r="I173" t="s">
        <v>14</v>
      </c>
      <c r="J173" t="s">
        <v>14</v>
      </c>
      <c r="K173" t="s">
        <v>14</v>
      </c>
      <c r="L173">
        <v>15.6</v>
      </c>
      <c r="M173">
        <v>21.6</v>
      </c>
      <c r="N173">
        <v>23.1</v>
      </c>
      <c r="O173">
        <v>21.2</v>
      </c>
      <c r="P173">
        <v>21.6</v>
      </c>
      <c r="Q173">
        <v>23.2</v>
      </c>
      <c r="R173">
        <v>21.1</v>
      </c>
      <c r="S173">
        <v>21.1</v>
      </c>
    </row>
    <row r="174" spans="1:19" ht="14">
      <c r="A174" s="13" t="s">
        <v>15</v>
      </c>
      <c r="B174" t="s">
        <v>14</v>
      </c>
      <c r="C174" t="s">
        <v>14</v>
      </c>
      <c r="D174" t="s">
        <v>14</v>
      </c>
      <c r="E174" t="s">
        <v>14</v>
      </c>
      <c r="F174" t="s">
        <v>14</v>
      </c>
      <c r="G174" t="s">
        <v>14</v>
      </c>
      <c r="H174" t="s">
        <v>14</v>
      </c>
      <c r="I174" t="s">
        <v>14</v>
      </c>
      <c r="J174" t="s">
        <v>14</v>
      </c>
      <c r="K174" t="s">
        <v>14</v>
      </c>
      <c r="L174">
        <v>18.8</v>
      </c>
      <c r="M174">
        <v>26.2</v>
      </c>
      <c r="N174">
        <v>28.1</v>
      </c>
      <c r="O174">
        <v>26.7</v>
      </c>
      <c r="P174">
        <v>26.5</v>
      </c>
      <c r="Q174">
        <v>28.2</v>
      </c>
      <c r="R174">
        <v>25.6</v>
      </c>
      <c r="S174">
        <v>25.7</v>
      </c>
    </row>
    <row r="175" spans="1:19" ht="14">
      <c r="A175" s="13" t="s">
        <v>92</v>
      </c>
      <c r="B175" t="s">
        <v>14</v>
      </c>
      <c r="C175" t="s">
        <v>14</v>
      </c>
      <c r="D175" t="s">
        <v>14</v>
      </c>
      <c r="E175" t="s">
        <v>14</v>
      </c>
      <c r="F175" t="s">
        <v>14</v>
      </c>
      <c r="G175" t="s">
        <v>14</v>
      </c>
      <c r="H175" t="s">
        <v>14</v>
      </c>
      <c r="I175" t="s">
        <v>14</v>
      </c>
      <c r="J175" t="s">
        <v>14</v>
      </c>
      <c r="K175" t="s">
        <v>14</v>
      </c>
      <c r="L175">
        <v>13.1</v>
      </c>
      <c r="M175">
        <v>20.8</v>
      </c>
      <c r="N175">
        <v>21.9</v>
      </c>
      <c r="O175">
        <v>19.8</v>
      </c>
      <c r="P175">
        <v>20.8</v>
      </c>
      <c r="Q175">
        <v>23.3</v>
      </c>
      <c r="R175">
        <v>23.7</v>
      </c>
      <c r="S175">
        <v>20.5</v>
      </c>
    </row>
    <row r="176" spans="1:19" ht="14">
      <c r="A176" s="13" t="s">
        <v>18</v>
      </c>
      <c r="B176" t="s">
        <v>14</v>
      </c>
      <c r="C176" t="s">
        <v>14</v>
      </c>
      <c r="D176" t="s">
        <v>14</v>
      </c>
      <c r="E176" t="s">
        <v>14</v>
      </c>
      <c r="F176" t="s">
        <v>14</v>
      </c>
      <c r="G176" t="s">
        <v>14</v>
      </c>
      <c r="H176" t="s">
        <v>14</v>
      </c>
      <c r="I176" t="s">
        <v>14</v>
      </c>
      <c r="J176" t="s">
        <v>14</v>
      </c>
      <c r="K176" t="s">
        <v>14</v>
      </c>
      <c r="L176">
        <v>17</v>
      </c>
      <c r="M176">
        <v>17.4</v>
      </c>
      <c r="N176">
        <v>20.5</v>
      </c>
      <c r="O176">
        <v>19.3</v>
      </c>
      <c r="P176">
        <v>18.1</v>
      </c>
      <c r="Q176">
        <v>20.5</v>
      </c>
      <c r="R176">
        <v>18.8</v>
      </c>
      <c r="S176">
        <v>18.8</v>
      </c>
    </row>
    <row r="177" spans="1:19" ht="14">
      <c r="A177" s="13" t="s">
        <v>141</v>
      </c>
      <c r="B177" t="s">
        <v>14</v>
      </c>
      <c r="C177" t="s">
        <v>14</v>
      </c>
      <c r="D177" t="s">
        <v>14</v>
      </c>
      <c r="E177" t="s">
        <v>14</v>
      </c>
      <c r="F177" t="s">
        <v>14</v>
      </c>
      <c r="G177" t="s">
        <v>14</v>
      </c>
      <c r="H177" t="s">
        <v>14</v>
      </c>
      <c r="I177" t="s">
        <v>14</v>
      </c>
      <c r="J177" t="s">
        <v>14</v>
      </c>
      <c r="K177" t="s">
        <v>14</v>
      </c>
      <c r="L177">
        <v>10.2</v>
      </c>
      <c r="M177">
        <v>12.3</v>
      </c>
      <c r="N177">
        <v>13.8</v>
      </c>
      <c r="O177">
        <v>11.3</v>
      </c>
      <c r="P177">
        <v>12.1</v>
      </c>
      <c r="Q177">
        <v>14.2</v>
      </c>
      <c r="R177">
        <v>15.9</v>
      </c>
      <c r="S177">
        <v>12.8</v>
      </c>
    </row>
    <row r="180" ht="14">
      <c r="A180" s="13" t="s">
        <v>167</v>
      </c>
    </row>
    <row r="181" spans="1:19" ht="14">
      <c r="A181" s="13"/>
      <c r="B181">
        <v>1988</v>
      </c>
      <c r="C181">
        <v>1989</v>
      </c>
      <c r="D181">
        <v>1990</v>
      </c>
      <c r="E181">
        <v>1991</v>
      </c>
      <c r="F181">
        <v>1992</v>
      </c>
      <c r="G181">
        <v>1993</v>
      </c>
      <c r="H181">
        <v>1994</v>
      </c>
      <c r="I181">
        <v>1995</v>
      </c>
      <c r="J181">
        <v>1996</v>
      </c>
      <c r="K181">
        <v>1997</v>
      </c>
      <c r="L181">
        <v>1998</v>
      </c>
      <c r="M181">
        <v>1999</v>
      </c>
      <c r="N181">
        <v>2000</v>
      </c>
      <c r="O181">
        <v>2001</v>
      </c>
      <c r="P181">
        <v>2002</v>
      </c>
      <c r="Q181">
        <v>2003</v>
      </c>
      <c r="R181">
        <v>2004</v>
      </c>
      <c r="S181" t="s">
        <v>12</v>
      </c>
    </row>
    <row r="182" spans="1:19" ht="14">
      <c r="A182" s="13" t="s">
        <v>13</v>
      </c>
      <c r="B182">
        <v>40.9</v>
      </c>
      <c r="C182">
        <v>39.4</v>
      </c>
      <c r="D182">
        <v>44.8</v>
      </c>
      <c r="E182">
        <v>42.8</v>
      </c>
      <c r="F182">
        <v>45.8</v>
      </c>
      <c r="G182">
        <v>38.8</v>
      </c>
      <c r="H182">
        <v>43</v>
      </c>
      <c r="I182">
        <v>40.1</v>
      </c>
      <c r="J182">
        <v>38.2</v>
      </c>
      <c r="K182">
        <v>39.4</v>
      </c>
      <c r="L182">
        <v>41</v>
      </c>
      <c r="M182">
        <v>42</v>
      </c>
      <c r="N182">
        <v>43.7</v>
      </c>
      <c r="O182">
        <v>44</v>
      </c>
      <c r="P182">
        <v>44.7</v>
      </c>
      <c r="Q182">
        <v>48.1</v>
      </c>
      <c r="R182">
        <v>44.5</v>
      </c>
      <c r="S182">
        <v>42.4</v>
      </c>
    </row>
    <row r="183" spans="1:19" ht="14">
      <c r="A183" s="13" t="s">
        <v>134</v>
      </c>
      <c r="B183">
        <v>32.3</v>
      </c>
      <c r="C183">
        <v>31</v>
      </c>
      <c r="D183">
        <v>35.3</v>
      </c>
      <c r="E183">
        <v>33.8</v>
      </c>
      <c r="F183">
        <v>36</v>
      </c>
      <c r="G183">
        <v>30.7</v>
      </c>
      <c r="H183">
        <v>34.3</v>
      </c>
      <c r="I183">
        <v>31.7</v>
      </c>
      <c r="J183">
        <v>30.3</v>
      </c>
      <c r="K183">
        <v>31.4</v>
      </c>
      <c r="L183">
        <v>32.6</v>
      </c>
      <c r="M183">
        <v>33.4</v>
      </c>
      <c r="N183">
        <v>34.9</v>
      </c>
      <c r="O183">
        <v>35</v>
      </c>
      <c r="P183">
        <v>35.6</v>
      </c>
      <c r="Q183">
        <v>38.2</v>
      </c>
      <c r="R183">
        <v>35.4</v>
      </c>
      <c r="S183">
        <v>33.6</v>
      </c>
    </row>
    <row r="184" spans="1:19" ht="14">
      <c r="A184" s="13" t="s">
        <v>15</v>
      </c>
      <c r="B184" t="s">
        <v>14</v>
      </c>
      <c r="C184" t="s">
        <v>14</v>
      </c>
      <c r="D184" t="s">
        <v>14</v>
      </c>
      <c r="E184" t="s">
        <v>14</v>
      </c>
      <c r="F184" t="s">
        <v>14</v>
      </c>
      <c r="G184">
        <v>37</v>
      </c>
      <c r="H184">
        <v>41.3</v>
      </c>
      <c r="I184">
        <v>38.2</v>
      </c>
      <c r="J184">
        <v>36.6</v>
      </c>
      <c r="K184">
        <v>37.9</v>
      </c>
      <c r="L184">
        <v>39.3</v>
      </c>
      <c r="M184">
        <v>40.3</v>
      </c>
      <c r="N184">
        <v>42</v>
      </c>
      <c r="O184">
        <v>42.2</v>
      </c>
      <c r="P184">
        <v>42.9</v>
      </c>
      <c r="Q184">
        <v>45.9</v>
      </c>
      <c r="R184">
        <v>42.7</v>
      </c>
      <c r="S184">
        <v>40.5</v>
      </c>
    </row>
    <row r="185" spans="1:19" ht="14">
      <c r="A185" s="13" t="s">
        <v>93</v>
      </c>
      <c r="B185">
        <v>19.6</v>
      </c>
      <c r="C185">
        <v>18.8</v>
      </c>
      <c r="D185">
        <v>21.4</v>
      </c>
      <c r="E185">
        <v>21</v>
      </c>
      <c r="F185">
        <v>23.2</v>
      </c>
      <c r="G185">
        <v>23.4</v>
      </c>
      <c r="H185">
        <v>22.7</v>
      </c>
      <c r="I185">
        <v>17.9</v>
      </c>
      <c r="J185">
        <v>18.4</v>
      </c>
      <c r="K185">
        <v>23.6</v>
      </c>
      <c r="L185">
        <v>21.2</v>
      </c>
      <c r="M185">
        <v>23.7</v>
      </c>
      <c r="N185">
        <v>24.6</v>
      </c>
      <c r="O185">
        <v>23.9</v>
      </c>
      <c r="P185">
        <v>24.7</v>
      </c>
      <c r="Q185">
        <v>27.6</v>
      </c>
      <c r="R185">
        <v>25.8</v>
      </c>
      <c r="S185">
        <v>22.4</v>
      </c>
    </row>
    <row r="186" spans="1:19" ht="14">
      <c r="A186" s="13" t="s">
        <v>92</v>
      </c>
      <c r="B186">
        <v>23.8</v>
      </c>
      <c r="C186">
        <v>22.7</v>
      </c>
      <c r="D186">
        <v>24.8</v>
      </c>
      <c r="E186">
        <v>25.2</v>
      </c>
      <c r="F186">
        <v>25.2</v>
      </c>
      <c r="G186">
        <v>26.4</v>
      </c>
      <c r="H186">
        <v>26.4</v>
      </c>
      <c r="I186">
        <v>21.5</v>
      </c>
      <c r="J186">
        <v>24.1</v>
      </c>
      <c r="K186">
        <v>26.4</v>
      </c>
      <c r="L186">
        <v>25.5</v>
      </c>
      <c r="M186">
        <v>27.4</v>
      </c>
      <c r="N186">
        <v>28.3</v>
      </c>
      <c r="O186">
        <v>26.5</v>
      </c>
      <c r="P186">
        <v>30.2</v>
      </c>
      <c r="Q186">
        <v>33.8</v>
      </c>
      <c r="R186">
        <v>30.7</v>
      </c>
      <c r="S186">
        <v>26.4</v>
      </c>
    </row>
    <row r="187" spans="1:19" ht="14">
      <c r="A187" s="13" t="s">
        <v>94</v>
      </c>
      <c r="B187">
        <v>31.7</v>
      </c>
      <c r="C187">
        <v>30.3</v>
      </c>
      <c r="D187">
        <v>31.7</v>
      </c>
      <c r="E187">
        <v>31</v>
      </c>
      <c r="F187">
        <v>31.6</v>
      </c>
      <c r="G187">
        <v>29</v>
      </c>
      <c r="H187">
        <v>32.2</v>
      </c>
      <c r="I187">
        <v>26.9</v>
      </c>
      <c r="J187">
        <v>28.1</v>
      </c>
      <c r="K187">
        <v>29.9</v>
      </c>
      <c r="L187">
        <v>31</v>
      </c>
      <c r="M187">
        <v>29.7</v>
      </c>
      <c r="N187">
        <v>33.2</v>
      </c>
      <c r="O187">
        <v>32</v>
      </c>
      <c r="P187">
        <v>32.3</v>
      </c>
      <c r="Q187">
        <v>42.2</v>
      </c>
      <c r="R187">
        <v>38</v>
      </c>
      <c r="S187">
        <v>31.8</v>
      </c>
    </row>
    <row r="188" spans="1:19" ht="14">
      <c r="A188" s="13" t="s">
        <v>18</v>
      </c>
      <c r="B188">
        <v>26.4</v>
      </c>
      <c r="C188">
        <v>25.1</v>
      </c>
      <c r="D188">
        <v>28.3</v>
      </c>
      <c r="E188">
        <v>27.2</v>
      </c>
      <c r="F188">
        <v>29.1</v>
      </c>
      <c r="G188">
        <v>23.7</v>
      </c>
      <c r="H188">
        <v>28.2</v>
      </c>
      <c r="I188">
        <v>25.3</v>
      </c>
      <c r="J188">
        <v>24.8</v>
      </c>
      <c r="K188">
        <v>24.6</v>
      </c>
      <c r="L188">
        <v>26.8</v>
      </c>
      <c r="M188">
        <v>27.1</v>
      </c>
      <c r="N188">
        <v>28.9</v>
      </c>
      <c r="O188">
        <v>29</v>
      </c>
      <c r="P188">
        <v>32.3</v>
      </c>
      <c r="Q188">
        <v>32.2</v>
      </c>
      <c r="R188">
        <v>30.9</v>
      </c>
      <c r="S188">
        <v>27.6</v>
      </c>
    </row>
    <row r="189" spans="1:19" ht="14">
      <c r="A189" s="13" t="s">
        <v>33</v>
      </c>
      <c r="B189">
        <v>23.3</v>
      </c>
      <c r="C189">
        <v>22.2</v>
      </c>
      <c r="D189">
        <v>25</v>
      </c>
      <c r="E189">
        <v>23.7</v>
      </c>
      <c r="F189">
        <v>25.5</v>
      </c>
      <c r="G189">
        <v>20.9</v>
      </c>
      <c r="H189">
        <v>24</v>
      </c>
      <c r="I189">
        <v>21.6</v>
      </c>
      <c r="J189">
        <v>21.2</v>
      </c>
      <c r="K189">
        <v>21.9</v>
      </c>
      <c r="L189">
        <v>23</v>
      </c>
      <c r="M189">
        <v>21.7</v>
      </c>
      <c r="N189">
        <v>22.8</v>
      </c>
      <c r="O189">
        <v>22.8</v>
      </c>
      <c r="P189">
        <v>22.5</v>
      </c>
      <c r="Q189">
        <v>24.9</v>
      </c>
      <c r="R189">
        <v>26.2</v>
      </c>
      <c r="S189">
        <v>23.1</v>
      </c>
    </row>
    <row r="190" spans="1:19" ht="14">
      <c r="A190" s="13" t="s">
        <v>19</v>
      </c>
      <c r="B190">
        <v>30.1</v>
      </c>
      <c r="C190">
        <v>28.3</v>
      </c>
      <c r="D190">
        <v>32.3</v>
      </c>
      <c r="E190">
        <v>29.7</v>
      </c>
      <c r="F190">
        <v>33.7</v>
      </c>
      <c r="G190">
        <v>26.3</v>
      </c>
      <c r="H190">
        <v>30.9</v>
      </c>
      <c r="I190">
        <v>27.4</v>
      </c>
      <c r="J190">
        <v>27.1</v>
      </c>
      <c r="K190">
        <v>27.1</v>
      </c>
      <c r="L190">
        <v>30.3</v>
      </c>
      <c r="M190">
        <v>29</v>
      </c>
      <c r="N190">
        <v>31.4</v>
      </c>
      <c r="O190">
        <v>30.5</v>
      </c>
      <c r="P190">
        <v>32.4</v>
      </c>
      <c r="Q190">
        <v>33.4</v>
      </c>
      <c r="R190">
        <v>28.6</v>
      </c>
      <c r="S190">
        <v>29.9</v>
      </c>
    </row>
    <row r="191" spans="1:19" ht="14">
      <c r="A191" s="13" t="s">
        <v>20</v>
      </c>
      <c r="B191">
        <v>23.6</v>
      </c>
      <c r="C191">
        <v>22.5</v>
      </c>
      <c r="D191">
        <v>25.6</v>
      </c>
      <c r="E191">
        <v>24.2</v>
      </c>
      <c r="F191">
        <v>25.7</v>
      </c>
      <c r="G191">
        <v>22.1</v>
      </c>
      <c r="H191">
        <v>25.4</v>
      </c>
      <c r="I191">
        <v>22.7</v>
      </c>
      <c r="J191">
        <v>22.2</v>
      </c>
      <c r="K191">
        <v>21.9</v>
      </c>
      <c r="L191">
        <v>24.9</v>
      </c>
      <c r="M191">
        <v>24.4</v>
      </c>
      <c r="N191">
        <v>26.4</v>
      </c>
      <c r="O191">
        <v>29.8</v>
      </c>
      <c r="P191">
        <v>26.5</v>
      </c>
      <c r="Q191">
        <v>25.5</v>
      </c>
      <c r="R191">
        <v>23.3</v>
      </c>
      <c r="S191">
        <v>24.5</v>
      </c>
    </row>
    <row r="192" spans="1:19" ht="14">
      <c r="A192" s="13" t="s">
        <v>141</v>
      </c>
      <c r="B192" t="s">
        <v>14</v>
      </c>
      <c r="C192" t="s">
        <v>14</v>
      </c>
      <c r="D192" t="s">
        <v>14</v>
      </c>
      <c r="E192" t="s">
        <v>14</v>
      </c>
      <c r="F192" t="s">
        <v>14</v>
      </c>
      <c r="G192" t="s">
        <v>14</v>
      </c>
      <c r="H192" t="s">
        <v>14</v>
      </c>
      <c r="I192" t="s">
        <v>14</v>
      </c>
      <c r="J192" t="s">
        <v>14</v>
      </c>
      <c r="K192" t="s">
        <v>14</v>
      </c>
      <c r="L192">
        <v>10.6</v>
      </c>
      <c r="M192">
        <v>12</v>
      </c>
      <c r="N192">
        <v>11.9</v>
      </c>
      <c r="O192">
        <v>14.1</v>
      </c>
      <c r="P192">
        <v>13</v>
      </c>
      <c r="Q192">
        <v>11.6</v>
      </c>
      <c r="R192">
        <v>11.4</v>
      </c>
      <c r="S192">
        <v>12.1</v>
      </c>
    </row>
    <row r="193" spans="1:19" ht="14">
      <c r="A193" s="13" t="s">
        <v>26</v>
      </c>
      <c r="B193">
        <v>23.2</v>
      </c>
      <c r="C193">
        <v>22.1</v>
      </c>
      <c r="D193">
        <v>24.6</v>
      </c>
      <c r="E193">
        <v>25.1</v>
      </c>
      <c r="F193">
        <v>25.1</v>
      </c>
      <c r="G193">
        <v>24</v>
      </c>
      <c r="H193">
        <v>25.8</v>
      </c>
      <c r="I193">
        <v>20.3</v>
      </c>
      <c r="J193">
        <v>20.8</v>
      </c>
      <c r="K193">
        <v>23.7</v>
      </c>
      <c r="L193">
        <v>36.3</v>
      </c>
      <c r="M193">
        <v>26.2</v>
      </c>
      <c r="N193">
        <v>25.7</v>
      </c>
      <c r="O193">
        <v>25.7</v>
      </c>
      <c r="P193">
        <v>26.3</v>
      </c>
      <c r="Q193">
        <v>27.7</v>
      </c>
      <c r="R193">
        <v>22.2</v>
      </c>
      <c r="S193">
        <v>25</v>
      </c>
    </row>
    <row r="194" spans="1:19" ht="14">
      <c r="A194" s="13" t="s">
        <v>139</v>
      </c>
      <c r="B194" t="s">
        <v>14</v>
      </c>
      <c r="C194">
        <v>38.8</v>
      </c>
      <c r="D194">
        <v>44</v>
      </c>
      <c r="E194">
        <v>41.5</v>
      </c>
      <c r="F194">
        <v>45.7</v>
      </c>
      <c r="G194">
        <v>37.7</v>
      </c>
      <c r="H194">
        <v>42.5</v>
      </c>
      <c r="I194">
        <v>37.5</v>
      </c>
      <c r="J194">
        <v>36.6</v>
      </c>
      <c r="K194">
        <v>37.9</v>
      </c>
      <c r="L194">
        <v>42</v>
      </c>
      <c r="M194">
        <v>43.2</v>
      </c>
      <c r="N194">
        <v>45.5</v>
      </c>
      <c r="O194">
        <v>45.5</v>
      </c>
      <c r="P194">
        <v>45.9</v>
      </c>
      <c r="Q194">
        <v>45.7</v>
      </c>
      <c r="R194">
        <v>42.9</v>
      </c>
      <c r="S194">
        <v>42.1</v>
      </c>
    </row>
    <row r="195" spans="1:19" ht="14">
      <c r="A195" s="13" t="s">
        <v>140</v>
      </c>
      <c r="B195" t="s">
        <v>14</v>
      </c>
      <c r="C195" t="s">
        <v>14</v>
      </c>
      <c r="D195" t="s">
        <v>14</v>
      </c>
      <c r="E195" t="s">
        <v>14</v>
      </c>
      <c r="F195" t="s">
        <v>14</v>
      </c>
      <c r="G195" t="s">
        <v>14</v>
      </c>
      <c r="H195" t="s">
        <v>14</v>
      </c>
      <c r="I195" t="s">
        <v>14</v>
      </c>
      <c r="J195" t="s">
        <v>14</v>
      </c>
      <c r="K195" t="s">
        <v>14</v>
      </c>
      <c r="L195" t="s">
        <v>14</v>
      </c>
      <c r="M195" t="s">
        <v>14</v>
      </c>
      <c r="N195">
        <v>19.4</v>
      </c>
      <c r="O195">
        <v>19</v>
      </c>
      <c r="P195">
        <v>19.8</v>
      </c>
      <c r="Q195">
        <v>20.6</v>
      </c>
      <c r="R195">
        <v>18.8</v>
      </c>
      <c r="S195">
        <v>19.5</v>
      </c>
    </row>
    <row r="198" ht="14">
      <c r="A198" s="13" t="s">
        <v>168</v>
      </c>
    </row>
    <row r="199" spans="1:19" ht="14">
      <c r="A199" s="13"/>
      <c r="B199">
        <v>1988</v>
      </c>
      <c r="C199">
        <v>1989</v>
      </c>
      <c r="D199">
        <v>1990</v>
      </c>
      <c r="E199">
        <v>1991</v>
      </c>
      <c r="F199">
        <v>1992</v>
      </c>
      <c r="G199">
        <v>1993</v>
      </c>
      <c r="H199">
        <v>1994</v>
      </c>
      <c r="I199">
        <v>1995</v>
      </c>
      <c r="J199">
        <v>1996</v>
      </c>
      <c r="K199">
        <v>1997</v>
      </c>
      <c r="L199">
        <v>1998</v>
      </c>
      <c r="M199">
        <v>1999</v>
      </c>
      <c r="N199">
        <v>2000</v>
      </c>
      <c r="O199">
        <v>2001</v>
      </c>
      <c r="P199">
        <v>2002</v>
      </c>
      <c r="Q199">
        <v>2003</v>
      </c>
      <c r="R199">
        <v>2004</v>
      </c>
      <c r="S199" t="s">
        <v>12</v>
      </c>
    </row>
    <row r="200" spans="1:19" ht="14">
      <c r="A200" s="13" t="s">
        <v>37</v>
      </c>
      <c r="B200" t="s">
        <v>14</v>
      </c>
      <c r="C200" t="s">
        <v>14</v>
      </c>
      <c r="D200" t="s">
        <v>14</v>
      </c>
      <c r="E200" t="s">
        <v>14</v>
      </c>
      <c r="F200" t="s">
        <v>14</v>
      </c>
      <c r="G200" t="s">
        <v>14</v>
      </c>
      <c r="H200" t="s">
        <v>14</v>
      </c>
      <c r="I200" t="s">
        <v>14</v>
      </c>
      <c r="J200" t="s">
        <v>14</v>
      </c>
      <c r="K200" t="s">
        <v>14</v>
      </c>
      <c r="L200" t="s">
        <v>14</v>
      </c>
      <c r="M200" t="s">
        <v>14</v>
      </c>
      <c r="N200" t="s">
        <v>14</v>
      </c>
      <c r="O200" t="s">
        <v>14</v>
      </c>
      <c r="P200">
        <v>39.6</v>
      </c>
      <c r="Q200">
        <v>40.7</v>
      </c>
      <c r="R200">
        <v>39.5</v>
      </c>
      <c r="S200">
        <v>39.9</v>
      </c>
    </row>
    <row r="201" spans="1:19" ht="14">
      <c r="A201" s="13" t="s">
        <v>38</v>
      </c>
      <c r="B201" t="s">
        <v>14</v>
      </c>
      <c r="C201" t="s">
        <v>14</v>
      </c>
      <c r="D201" t="s">
        <v>14</v>
      </c>
      <c r="E201" t="s">
        <v>14</v>
      </c>
      <c r="F201" t="s">
        <v>14</v>
      </c>
      <c r="G201" t="s">
        <v>14</v>
      </c>
      <c r="H201" t="s">
        <v>14</v>
      </c>
      <c r="I201" t="s">
        <v>14</v>
      </c>
      <c r="J201" t="s">
        <v>14</v>
      </c>
      <c r="K201" t="s">
        <v>14</v>
      </c>
      <c r="L201" t="s">
        <v>14</v>
      </c>
      <c r="M201" t="s">
        <v>14</v>
      </c>
      <c r="N201" t="s">
        <v>14</v>
      </c>
      <c r="O201" t="s">
        <v>14</v>
      </c>
      <c r="P201">
        <v>37.8</v>
      </c>
      <c r="Q201">
        <v>40.6</v>
      </c>
      <c r="R201">
        <v>39.7</v>
      </c>
      <c r="S201">
        <v>39.3</v>
      </c>
    </row>
    <row r="202" spans="1:19" ht="14">
      <c r="A202" s="13" t="s">
        <v>134</v>
      </c>
      <c r="B202" t="s">
        <v>14</v>
      </c>
      <c r="C202" t="s">
        <v>14</v>
      </c>
      <c r="D202" t="s">
        <v>14</v>
      </c>
      <c r="E202" t="s">
        <v>14</v>
      </c>
      <c r="F202" t="s">
        <v>14</v>
      </c>
      <c r="G202" t="s">
        <v>14</v>
      </c>
      <c r="H202" t="s">
        <v>14</v>
      </c>
      <c r="I202" t="s">
        <v>14</v>
      </c>
      <c r="J202" t="s">
        <v>14</v>
      </c>
      <c r="K202" t="s">
        <v>14</v>
      </c>
      <c r="L202" t="s">
        <v>14</v>
      </c>
      <c r="M202" t="s">
        <v>14</v>
      </c>
      <c r="N202" t="s">
        <v>14</v>
      </c>
      <c r="O202" t="s">
        <v>14</v>
      </c>
      <c r="P202">
        <v>31.9</v>
      </c>
      <c r="Q202">
        <v>32.5</v>
      </c>
      <c r="R202">
        <v>31.2</v>
      </c>
      <c r="S202">
        <v>31.9</v>
      </c>
    </row>
    <row r="203" spans="1:19" ht="14">
      <c r="A203" s="13" t="s">
        <v>15</v>
      </c>
      <c r="B203" t="s">
        <v>14</v>
      </c>
      <c r="C203" t="s">
        <v>14</v>
      </c>
      <c r="D203" t="s">
        <v>14</v>
      </c>
      <c r="E203" t="s">
        <v>14</v>
      </c>
      <c r="F203" t="s">
        <v>14</v>
      </c>
      <c r="G203" t="s">
        <v>14</v>
      </c>
      <c r="H203" t="s">
        <v>14</v>
      </c>
      <c r="I203" t="s">
        <v>14</v>
      </c>
      <c r="J203" t="s">
        <v>14</v>
      </c>
      <c r="K203" t="s">
        <v>14</v>
      </c>
      <c r="L203" t="s">
        <v>14</v>
      </c>
      <c r="M203" t="s">
        <v>14</v>
      </c>
      <c r="N203" t="s">
        <v>14</v>
      </c>
      <c r="O203" t="s">
        <v>14</v>
      </c>
      <c r="P203">
        <v>35.7</v>
      </c>
      <c r="Q203">
        <v>39.2</v>
      </c>
      <c r="R203">
        <v>37.2</v>
      </c>
      <c r="S203">
        <v>37.4</v>
      </c>
    </row>
    <row r="206" ht="14">
      <c r="A206" s="13" t="s">
        <v>169</v>
      </c>
    </row>
    <row r="207" spans="1:19" ht="14">
      <c r="A207" s="13"/>
      <c r="B207">
        <v>1988</v>
      </c>
      <c r="C207">
        <v>1989</v>
      </c>
      <c r="D207">
        <v>1990</v>
      </c>
      <c r="E207">
        <v>1991</v>
      </c>
      <c r="F207">
        <v>1992</v>
      </c>
      <c r="G207">
        <v>1993</v>
      </c>
      <c r="H207">
        <v>1994</v>
      </c>
      <c r="I207">
        <v>1995</v>
      </c>
      <c r="J207">
        <v>1996</v>
      </c>
      <c r="K207">
        <v>1997</v>
      </c>
      <c r="L207">
        <v>1998</v>
      </c>
      <c r="M207">
        <v>1999</v>
      </c>
      <c r="N207">
        <v>2000</v>
      </c>
      <c r="O207">
        <v>2001</v>
      </c>
      <c r="P207">
        <v>2002</v>
      </c>
      <c r="Q207">
        <v>2003</v>
      </c>
      <c r="R207">
        <v>2004</v>
      </c>
      <c r="S207" t="s">
        <v>12</v>
      </c>
    </row>
    <row r="208" spans="1:19" ht="14">
      <c r="A208" s="13" t="s">
        <v>13</v>
      </c>
      <c r="B208">
        <v>31.9</v>
      </c>
      <c r="C208">
        <v>27.9</v>
      </c>
      <c r="D208">
        <v>30.9</v>
      </c>
      <c r="E208">
        <v>28.1</v>
      </c>
      <c r="F208">
        <v>32.7</v>
      </c>
      <c r="G208">
        <v>25</v>
      </c>
      <c r="H208">
        <v>29.5</v>
      </c>
      <c r="I208">
        <v>27.4</v>
      </c>
      <c r="J208">
        <v>30.5</v>
      </c>
      <c r="K208">
        <v>26.7</v>
      </c>
      <c r="L208">
        <v>26.3</v>
      </c>
      <c r="M208">
        <v>27.5</v>
      </c>
      <c r="N208">
        <v>30.4</v>
      </c>
      <c r="O208">
        <v>32.3</v>
      </c>
      <c r="P208">
        <v>32.1</v>
      </c>
      <c r="Q208">
        <v>32.2</v>
      </c>
      <c r="R208">
        <v>29.2</v>
      </c>
      <c r="S208">
        <v>29.4</v>
      </c>
    </row>
    <row r="209" spans="1:19" ht="14">
      <c r="A209" s="13" t="s">
        <v>134</v>
      </c>
      <c r="B209">
        <v>25.3</v>
      </c>
      <c r="C209">
        <v>22.1</v>
      </c>
      <c r="D209">
        <v>24.4</v>
      </c>
      <c r="E209">
        <v>22.3</v>
      </c>
      <c r="F209">
        <v>25.8</v>
      </c>
      <c r="G209">
        <v>19.9</v>
      </c>
      <c r="H209">
        <v>23.7</v>
      </c>
      <c r="I209">
        <v>21.9</v>
      </c>
      <c r="J209">
        <v>24.5</v>
      </c>
      <c r="K209">
        <v>21.7</v>
      </c>
      <c r="L209">
        <v>21.4</v>
      </c>
      <c r="M209">
        <v>22.2</v>
      </c>
      <c r="N209">
        <v>24.9</v>
      </c>
      <c r="O209">
        <v>25.3</v>
      </c>
      <c r="P209">
        <v>25.3</v>
      </c>
      <c r="Q209">
        <v>25.6</v>
      </c>
      <c r="R209">
        <v>23.7</v>
      </c>
      <c r="S209">
        <v>23.5</v>
      </c>
    </row>
    <row r="210" spans="1:19" ht="14">
      <c r="A210" s="13" t="s">
        <v>15</v>
      </c>
      <c r="B210" t="s">
        <v>14</v>
      </c>
      <c r="C210" t="s">
        <v>14</v>
      </c>
      <c r="D210" t="s">
        <v>14</v>
      </c>
      <c r="E210" t="s">
        <v>14</v>
      </c>
      <c r="F210" t="s">
        <v>14</v>
      </c>
      <c r="G210">
        <v>24.5</v>
      </c>
      <c r="H210">
        <v>28.9</v>
      </c>
      <c r="I210">
        <v>26.7</v>
      </c>
      <c r="J210">
        <v>29.7</v>
      </c>
      <c r="K210">
        <v>26.5</v>
      </c>
      <c r="L210">
        <v>26</v>
      </c>
      <c r="M210">
        <v>27.2</v>
      </c>
      <c r="N210">
        <v>30</v>
      </c>
      <c r="O210">
        <v>30.6</v>
      </c>
      <c r="P210">
        <v>30.8</v>
      </c>
      <c r="Q210">
        <v>31.2</v>
      </c>
      <c r="R210">
        <v>28.8</v>
      </c>
      <c r="S210">
        <v>28.4</v>
      </c>
    </row>
    <row r="211" spans="1:19" ht="14">
      <c r="A211" s="13" t="s">
        <v>92</v>
      </c>
      <c r="B211">
        <v>22.9</v>
      </c>
      <c r="C211">
        <v>20.4</v>
      </c>
      <c r="D211">
        <v>22.4</v>
      </c>
      <c r="E211">
        <v>21.3</v>
      </c>
      <c r="F211">
        <v>23.1</v>
      </c>
      <c r="G211">
        <v>18.9</v>
      </c>
      <c r="H211">
        <v>22.3</v>
      </c>
      <c r="I211">
        <v>20.1</v>
      </c>
      <c r="J211">
        <v>22.4</v>
      </c>
      <c r="K211">
        <v>19.5</v>
      </c>
      <c r="L211">
        <v>20.2</v>
      </c>
      <c r="M211">
        <v>20.3</v>
      </c>
      <c r="N211">
        <v>23.3</v>
      </c>
      <c r="O211">
        <v>23</v>
      </c>
      <c r="P211">
        <v>24.5</v>
      </c>
      <c r="Q211">
        <v>26.7</v>
      </c>
      <c r="R211">
        <v>25.3</v>
      </c>
      <c r="S211">
        <v>22.2</v>
      </c>
    </row>
    <row r="214" ht="14">
      <c r="A214" s="13" t="s">
        <v>170</v>
      </c>
    </row>
    <row r="215" spans="1:19" ht="14">
      <c r="A215" s="13"/>
      <c r="B215">
        <v>1988</v>
      </c>
      <c r="C215">
        <v>1989</v>
      </c>
      <c r="D215">
        <v>1990</v>
      </c>
      <c r="E215">
        <v>1991</v>
      </c>
      <c r="F215">
        <v>1992</v>
      </c>
      <c r="G215">
        <v>1993</v>
      </c>
      <c r="H215">
        <v>1994</v>
      </c>
      <c r="I215">
        <v>1995</v>
      </c>
      <c r="J215">
        <v>1996</v>
      </c>
      <c r="K215">
        <v>1997</v>
      </c>
      <c r="L215">
        <v>1998</v>
      </c>
      <c r="M215">
        <v>1999</v>
      </c>
      <c r="N215">
        <v>2000</v>
      </c>
      <c r="O215">
        <v>2001</v>
      </c>
      <c r="P215">
        <v>2002</v>
      </c>
      <c r="Q215">
        <v>2003</v>
      </c>
      <c r="R215">
        <v>2004</v>
      </c>
      <c r="S215" t="s">
        <v>12</v>
      </c>
    </row>
    <row r="216" spans="1:19" ht="14">
      <c r="A216" s="13" t="s">
        <v>13</v>
      </c>
      <c r="B216" t="s">
        <v>14</v>
      </c>
      <c r="C216" t="s">
        <v>14</v>
      </c>
      <c r="D216" t="s">
        <v>14</v>
      </c>
      <c r="E216" t="s">
        <v>14</v>
      </c>
      <c r="F216" t="s">
        <v>14</v>
      </c>
      <c r="G216" t="s">
        <v>14</v>
      </c>
      <c r="H216" t="s">
        <v>14</v>
      </c>
      <c r="I216" t="s">
        <v>14</v>
      </c>
      <c r="J216" t="s">
        <v>14</v>
      </c>
      <c r="K216" t="s">
        <v>14</v>
      </c>
      <c r="L216" t="s">
        <v>14</v>
      </c>
      <c r="M216" t="s">
        <v>14</v>
      </c>
      <c r="N216" t="s">
        <v>14</v>
      </c>
      <c r="O216">
        <v>43.9</v>
      </c>
      <c r="P216">
        <v>43.4</v>
      </c>
      <c r="Q216">
        <v>43.4</v>
      </c>
      <c r="R216">
        <v>44.7</v>
      </c>
      <c r="S216">
        <v>43.9</v>
      </c>
    </row>
    <row r="217" spans="1:19" ht="14">
      <c r="A217" s="13" t="s">
        <v>134</v>
      </c>
      <c r="B217" t="s">
        <v>14</v>
      </c>
      <c r="C217" t="s">
        <v>14</v>
      </c>
      <c r="D217" t="s">
        <v>14</v>
      </c>
      <c r="E217" t="s">
        <v>14</v>
      </c>
      <c r="F217" t="s">
        <v>14</v>
      </c>
      <c r="G217" t="s">
        <v>14</v>
      </c>
      <c r="H217" t="s">
        <v>14</v>
      </c>
      <c r="I217" t="s">
        <v>14</v>
      </c>
      <c r="J217" t="s">
        <v>14</v>
      </c>
      <c r="K217" t="s">
        <v>14</v>
      </c>
      <c r="L217" t="s">
        <v>14</v>
      </c>
      <c r="M217" t="s">
        <v>14</v>
      </c>
      <c r="N217" t="s">
        <v>14</v>
      </c>
      <c r="O217">
        <v>34.5</v>
      </c>
      <c r="P217">
        <v>35.2</v>
      </c>
      <c r="Q217">
        <v>34.7</v>
      </c>
      <c r="R217">
        <v>35.7</v>
      </c>
      <c r="S217">
        <v>35</v>
      </c>
    </row>
    <row r="218" spans="1:19" ht="14">
      <c r="A218" s="13" t="s">
        <v>15</v>
      </c>
      <c r="B218" t="s">
        <v>14</v>
      </c>
      <c r="C218" t="s">
        <v>14</v>
      </c>
      <c r="D218" t="s">
        <v>14</v>
      </c>
      <c r="E218" t="s">
        <v>14</v>
      </c>
      <c r="F218" t="s">
        <v>14</v>
      </c>
      <c r="G218" t="s">
        <v>14</v>
      </c>
      <c r="H218" t="s">
        <v>14</v>
      </c>
      <c r="I218" t="s">
        <v>14</v>
      </c>
      <c r="J218" t="s">
        <v>14</v>
      </c>
      <c r="K218" t="s">
        <v>14</v>
      </c>
      <c r="L218" t="s">
        <v>14</v>
      </c>
      <c r="M218" t="s">
        <v>14</v>
      </c>
      <c r="N218" t="s">
        <v>14</v>
      </c>
      <c r="O218">
        <v>41.5</v>
      </c>
      <c r="P218">
        <v>42.4</v>
      </c>
      <c r="Q218">
        <v>41.8</v>
      </c>
      <c r="R218">
        <v>42.9</v>
      </c>
      <c r="S218">
        <v>42.1</v>
      </c>
    </row>
    <row r="219" spans="1:19" ht="14">
      <c r="A219" s="13" t="s">
        <v>93</v>
      </c>
      <c r="B219" t="s">
        <v>14</v>
      </c>
      <c r="C219" t="s">
        <v>14</v>
      </c>
      <c r="D219" t="s">
        <v>14</v>
      </c>
      <c r="E219" t="s">
        <v>14</v>
      </c>
      <c r="F219" t="s">
        <v>14</v>
      </c>
      <c r="G219" t="s">
        <v>14</v>
      </c>
      <c r="H219" t="s">
        <v>14</v>
      </c>
      <c r="I219" t="s">
        <v>14</v>
      </c>
      <c r="J219" t="s">
        <v>14</v>
      </c>
      <c r="K219" t="s">
        <v>14</v>
      </c>
      <c r="L219" t="s">
        <v>14</v>
      </c>
      <c r="M219" t="s">
        <v>14</v>
      </c>
      <c r="N219" t="s">
        <v>14</v>
      </c>
      <c r="O219">
        <v>24.6</v>
      </c>
      <c r="P219">
        <v>25.9</v>
      </c>
      <c r="Q219">
        <v>26.1</v>
      </c>
      <c r="R219">
        <v>27</v>
      </c>
      <c r="S219">
        <v>25.9</v>
      </c>
    </row>
    <row r="220" spans="1:19" ht="14">
      <c r="A220" s="13" t="s">
        <v>92</v>
      </c>
      <c r="B220" t="s">
        <v>14</v>
      </c>
      <c r="C220" t="s">
        <v>14</v>
      </c>
      <c r="D220" t="s">
        <v>14</v>
      </c>
      <c r="E220" t="s">
        <v>14</v>
      </c>
      <c r="F220" t="s">
        <v>14</v>
      </c>
      <c r="G220" t="s">
        <v>14</v>
      </c>
      <c r="H220" t="s">
        <v>14</v>
      </c>
      <c r="I220" t="s">
        <v>14</v>
      </c>
      <c r="J220" t="s">
        <v>14</v>
      </c>
      <c r="K220" t="s">
        <v>14</v>
      </c>
      <c r="L220" t="s">
        <v>14</v>
      </c>
      <c r="M220" t="s">
        <v>14</v>
      </c>
      <c r="N220" t="s">
        <v>14</v>
      </c>
      <c r="O220">
        <v>29.8</v>
      </c>
      <c r="P220">
        <v>25.7</v>
      </c>
      <c r="Q220">
        <v>30.5</v>
      </c>
      <c r="R220">
        <v>29.6</v>
      </c>
      <c r="S220">
        <v>28.9</v>
      </c>
    </row>
    <row r="221" spans="1:19" ht="14">
      <c r="A221" s="13" t="s">
        <v>19</v>
      </c>
      <c r="B221" t="s">
        <v>14</v>
      </c>
      <c r="C221" t="s">
        <v>14</v>
      </c>
      <c r="D221" t="s">
        <v>14</v>
      </c>
      <c r="E221" t="s">
        <v>14</v>
      </c>
      <c r="F221" t="s">
        <v>14</v>
      </c>
      <c r="G221" t="s">
        <v>14</v>
      </c>
      <c r="H221" t="s">
        <v>14</v>
      </c>
      <c r="I221" t="s">
        <v>14</v>
      </c>
      <c r="J221" t="s">
        <v>14</v>
      </c>
      <c r="K221" t="s">
        <v>14</v>
      </c>
      <c r="L221" t="s">
        <v>14</v>
      </c>
      <c r="M221" t="s">
        <v>14</v>
      </c>
      <c r="N221" t="s">
        <v>14</v>
      </c>
      <c r="O221">
        <v>26.3</v>
      </c>
      <c r="P221">
        <v>27.7</v>
      </c>
      <c r="Q221">
        <v>29.7</v>
      </c>
      <c r="R221">
        <v>27.5</v>
      </c>
      <c r="S221">
        <v>27.8</v>
      </c>
    </row>
    <row r="222" spans="1:19" ht="14">
      <c r="A222" s="13" t="s">
        <v>20</v>
      </c>
      <c r="B222" t="s">
        <v>14</v>
      </c>
      <c r="C222" t="s">
        <v>14</v>
      </c>
      <c r="D222" t="s">
        <v>14</v>
      </c>
      <c r="E222" t="s">
        <v>14</v>
      </c>
      <c r="F222" t="s">
        <v>14</v>
      </c>
      <c r="G222" t="s">
        <v>14</v>
      </c>
      <c r="H222" t="s">
        <v>14</v>
      </c>
      <c r="I222" t="s">
        <v>14</v>
      </c>
      <c r="J222" t="s">
        <v>14</v>
      </c>
      <c r="K222" t="s">
        <v>14</v>
      </c>
      <c r="L222" t="s">
        <v>14</v>
      </c>
      <c r="M222" t="s">
        <v>14</v>
      </c>
      <c r="N222" t="s">
        <v>14</v>
      </c>
      <c r="O222">
        <v>23.4</v>
      </c>
      <c r="P222">
        <v>24.3</v>
      </c>
      <c r="Q222">
        <v>26.5</v>
      </c>
      <c r="R222">
        <v>24.9</v>
      </c>
      <c r="S222">
        <v>24.8</v>
      </c>
    </row>
    <row r="223" spans="1:19" ht="14">
      <c r="A223" s="13" t="s">
        <v>142</v>
      </c>
      <c r="B223" t="s">
        <v>14</v>
      </c>
      <c r="C223" t="s">
        <v>14</v>
      </c>
      <c r="D223" t="s">
        <v>14</v>
      </c>
      <c r="E223" t="s">
        <v>14</v>
      </c>
      <c r="F223" t="s">
        <v>14</v>
      </c>
      <c r="G223" t="s">
        <v>14</v>
      </c>
      <c r="H223" t="s">
        <v>14</v>
      </c>
      <c r="I223" t="s">
        <v>14</v>
      </c>
      <c r="J223" t="s">
        <v>14</v>
      </c>
      <c r="K223" t="s">
        <v>14</v>
      </c>
      <c r="L223" t="s">
        <v>14</v>
      </c>
      <c r="M223" t="s">
        <v>14</v>
      </c>
      <c r="N223" t="s">
        <v>14</v>
      </c>
      <c r="O223">
        <v>16.8</v>
      </c>
      <c r="P223">
        <v>16.4</v>
      </c>
      <c r="Q223">
        <v>17.8</v>
      </c>
      <c r="R223">
        <v>17.5</v>
      </c>
      <c r="S223">
        <v>17.1</v>
      </c>
    </row>
    <row r="224" spans="1:19" ht="14">
      <c r="A224" s="13" t="s">
        <v>39</v>
      </c>
      <c r="B224" t="s">
        <v>14</v>
      </c>
      <c r="C224" t="s">
        <v>14</v>
      </c>
      <c r="D224" t="s">
        <v>14</v>
      </c>
      <c r="E224" t="s">
        <v>14</v>
      </c>
      <c r="F224" t="s">
        <v>14</v>
      </c>
      <c r="G224" t="s">
        <v>14</v>
      </c>
      <c r="H224" t="s">
        <v>14</v>
      </c>
      <c r="I224" t="s">
        <v>14</v>
      </c>
      <c r="J224" t="s">
        <v>14</v>
      </c>
      <c r="K224" t="s">
        <v>14</v>
      </c>
      <c r="L224" t="s">
        <v>14</v>
      </c>
      <c r="M224" t="s">
        <v>14</v>
      </c>
      <c r="N224" t="s">
        <v>14</v>
      </c>
      <c r="O224">
        <v>36.1</v>
      </c>
      <c r="P224">
        <v>37.9</v>
      </c>
      <c r="Q224">
        <v>38.6</v>
      </c>
      <c r="R224">
        <v>37.9</v>
      </c>
      <c r="S224">
        <v>37.6</v>
      </c>
    </row>
    <row r="227" ht="14">
      <c r="A227" s="13" t="s">
        <v>171</v>
      </c>
    </row>
    <row r="228" spans="1:19" ht="14">
      <c r="A228" s="13"/>
      <c r="B228">
        <v>1988</v>
      </c>
      <c r="C228">
        <v>1989</v>
      </c>
      <c r="D228">
        <v>1990</v>
      </c>
      <c r="E228">
        <v>1991</v>
      </c>
      <c r="F228">
        <v>1992</v>
      </c>
      <c r="G228">
        <v>1993</v>
      </c>
      <c r="H228">
        <v>1994</v>
      </c>
      <c r="I228">
        <v>1995</v>
      </c>
      <c r="J228">
        <v>1996</v>
      </c>
      <c r="K228">
        <v>1997</v>
      </c>
      <c r="L228">
        <v>1998</v>
      </c>
      <c r="M228">
        <v>1999</v>
      </c>
      <c r="N228">
        <v>2000</v>
      </c>
      <c r="O228">
        <v>2001</v>
      </c>
      <c r="P228">
        <v>2002</v>
      </c>
      <c r="Q228">
        <v>2003</v>
      </c>
      <c r="R228">
        <v>2004</v>
      </c>
      <c r="S228" t="s">
        <v>12</v>
      </c>
    </row>
    <row r="229" spans="1:19" ht="14">
      <c r="A229" s="13" t="s">
        <v>13</v>
      </c>
      <c r="B229" t="s">
        <v>14</v>
      </c>
      <c r="C229" t="s">
        <v>14</v>
      </c>
      <c r="D229" t="s">
        <v>14</v>
      </c>
      <c r="E229" t="s">
        <v>14</v>
      </c>
      <c r="F229">
        <v>34.7</v>
      </c>
      <c r="G229">
        <v>26.8</v>
      </c>
      <c r="H229">
        <v>30.2</v>
      </c>
      <c r="I229">
        <v>29.2</v>
      </c>
      <c r="J229">
        <v>28.6</v>
      </c>
      <c r="K229">
        <v>28.8</v>
      </c>
      <c r="L229">
        <v>28.5</v>
      </c>
      <c r="M229">
        <v>29.5</v>
      </c>
      <c r="N229">
        <v>32.1</v>
      </c>
      <c r="O229">
        <v>31.4</v>
      </c>
      <c r="P229">
        <v>33.5</v>
      </c>
      <c r="Q229">
        <v>33.8</v>
      </c>
      <c r="R229">
        <v>32.2</v>
      </c>
      <c r="S229">
        <v>30.7</v>
      </c>
    </row>
    <row r="230" spans="1:19" ht="14">
      <c r="A230" s="13" t="s">
        <v>134</v>
      </c>
      <c r="B230" t="s">
        <v>14</v>
      </c>
      <c r="C230" t="s">
        <v>14</v>
      </c>
      <c r="D230" t="s">
        <v>14</v>
      </c>
      <c r="E230" t="s">
        <v>14</v>
      </c>
      <c r="F230">
        <v>27.3</v>
      </c>
      <c r="G230">
        <v>21.1</v>
      </c>
      <c r="H230">
        <v>24.1</v>
      </c>
      <c r="I230">
        <v>23.1</v>
      </c>
      <c r="J230">
        <v>22.8</v>
      </c>
      <c r="K230">
        <v>23</v>
      </c>
      <c r="L230">
        <v>22.8</v>
      </c>
      <c r="M230">
        <v>23.3</v>
      </c>
      <c r="N230">
        <v>25.4</v>
      </c>
      <c r="O230">
        <v>24.9</v>
      </c>
      <c r="P230">
        <v>26.4</v>
      </c>
      <c r="Q230">
        <v>27.2</v>
      </c>
      <c r="R230">
        <v>25.9</v>
      </c>
      <c r="S230">
        <v>24.4</v>
      </c>
    </row>
    <row r="231" spans="1:19" ht="14">
      <c r="A231" s="13" t="s">
        <v>15</v>
      </c>
      <c r="B231" t="s">
        <v>14</v>
      </c>
      <c r="C231" t="s">
        <v>14</v>
      </c>
      <c r="D231" t="s">
        <v>14</v>
      </c>
      <c r="E231" t="s">
        <v>14</v>
      </c>
      <c r="F231">
        <v>33</v>
      </c>
      <c r="G231">
        <v>25.6</v>
      </c>
      <c r="H231">
        <v>29.2</v>
      </c>
      <c r="I231">
        <v>27.7</v>
      </c>
      <c r="J231">
        <v>27.5</v>
      </c>
      <c r="K231">
        <v>27.6</v>
      </c>
      <c r="L231">
        <v>27.4</v>
      </c>
      <c r="M231">
        <v>28.1</v>
      </c>
      <c r="N231">
        <v>30.5</v>
      </c>
      <c r="O231">
        <v>29.8</v>
      </c>
      <c r="P231">
        <v>31.8</v>
      </c>
      <c r="Q231">
        <v>32.7</v>
      </c>
      <c r="R231">
        <v>31.1</v>
      </c>
      <c r="S231">
        <v>29.4</v>
      </c>
    </row>
    <row r="232" spans="1:19" ht="14">
      <c r="A232" s="13" t="s">
        <v>93</v>
      </c>
      <c r="B232" t="s">
        <v>14</v>
      </c>
      <c r="C232" t="s">
        <v>14</v>
      </c>
      <c r="D232" t="s">
        <v>14</v>
      </c>
      <c r="E232" t="s">
        <v>14</v>
      </c>
      <c r="F232">
        <v>19.2</v>
      </c>
      <c r="G232">
        <v>15.3</v>
      </c>
      <c r="H232">
        <v>16.5</v>
      </c>
      <c r="I232">
        <v>14.8</v>
      </c>
      <c r="J232">
        <v>14.7</v>
      </c>
      <c r="K232">
        <v>15.9</v>
      </c>
      <c r="L232">
        <v>14.3</v>
      </c>
      <c r="M232">
        <v>14.8</v>
      </c>
      <c r="N232">
        <v>15.2</v>
      </c>
      <c r="O232">
        <v>16.7</v>
      </c>
      <c r="P232">
        <v>16.8</v>
      </c>
      <c r="Q232">
        <v>17</v>
      </c>
      <c r="R232">
        <v>16.7</v>
      </c>
      <c r="S232">
        <v>16</v>
      </c>
    </row>
    <row r="233" spans="1:19" ht="14">
      <c r="A233" s="13" t="s">
        <v>92</v>
      </c>
      <c r="B233" t="s">
        <v>14</v>
      </c>
      <c r="C233" t="s">
        <v>14</v>
      </c>
      <c r="D233" t="s">
        <v>14</v>
      </c>
      <c r="E233" t="s">
        <v>14</v>
      </c>
      <c r="F233">
        <v>19.9</v>
      </c>
      <c r="G233">
        <v>16.6</v>
      </c>
      <c r="H233">
        <v>18.9</v>
      </c>
      <c r="I233">
        <v>16.3</v>
      </c>
      <c r="J233">
        <v>18</v>
      </c>
      <c r="K233">
        <v>18.1</v>
      </c>
      <c r="L233">
        <v>15.1</v>
      </c>
      <c r="M233">
        <v>17.1</v>
      </c>
      <c r="N233">
        <v>18.8</v>
      </c>
      <c r="O233">
        <v>20.2</v>
      </c>
      <c r="P233">
        <v>18.1</v>
      </c>
      <c r="Q233">
        <v>19.2</v>
      </c>
      <c r="R233">
        <v>18.4</v>
      </c>
      <c r="S233">
        <v>18.1</v>
      </c>
    </row>
    <row r="234" spans="1:19" ht="14">
      <c r="A234" s="13" t="s">
        <v>18</v>
      </c>
      <c r="B234" t="s">
        <v>14</v>
      </c>
      <c r="C234" t="s">
        <v>14</v>
      </c>
      <c r="D234" t="s">
        <v>14</v>
      </c>
      <c r="E234" t="s">
        <v>14</v>
      </c>
      <c r="F234" t="s">
        <v>14</v>
      </c>
      <c r="G234" t="s">
        <v>14</v>
      </c>
      <c r="H234" t="s">
        <v>14</v>
      </c>
      <c r="I234" t="s">
        <v>14</v>
      </c>
      <c r="J234" t="s">
        <v>14</v>
      </c>
      <c r="K234" t="s">
        <v>14</v>
      </c>
      <c r="L234">
        <v>19.8</v>
      </c>
      <c r="M234">
        <v>18.3</v>
      </c>
      <c r="N234">
        <v>18.1</v>
      </c>
      <c r="O234">
        <v>17.1</v>
      </c>
      <c r="P234">
        <v>20.5</v>
      </c>
      <c r="Q234">
        <v>22.4</v>
      </c>
      <c r="R234">
        <v>21.2</v>
      </c>
      <c r="S234">
        <v>19.6</v>
      </c>
    </row>
    <row r="235" spans="1:19" ht="14">
      <c r="A235" s="13" t="s">
        <v>33</v>
      </c>
      <c r="B235" t="s">
        <v>14</v>
      </c>
      <c r="C235" t="s">
        <v>14</v>
      </c>
      <c r="D235" t="s">
        <v>14</v>
      </c>
      <c r="E235" t="s">
        <v>14</v>
      </c>
      <c r="F235">
        <v>19.1</v>
      </c>
      <c r="G235">
        <v>13.9</v>
      </c>
      <c r="H235">
        <v>16.9</v>
      </c>
      <c r="I235">
        <v>16.6</v>
      </c>
      <c r="J235">
        <v>16.4</v>
      </c>
      <c r="K235">
        <v>15.7</v>
      </c>
      <c r="L235" t="s">
        <v>14</v>
      </c>
      <c r="M235" t="s">
        <v>14</v>
      </c>
      <c r="N235" t="s">
        <v>14</v>
      </c>
      <c r="O235" t="s">
        <v>14</v>
      </c>
      <c r="P235" t="s">
        <v>14</v>
      </c>
      <c r="Q235" t="s">
        <v>14</v>
      </c>
      <c r="R235" t="s">
        <v>14</v>
      </c>
      <c r="S235">
        <v>16.4</v>
      </c>
    </row>
    <row r="236" spans="1:19" ht="14">
      <c r="A236" s="13" t="s">
        <v>19</v>
      </c>
      <c r="B236" t="s">
        <v>14</v>
      </c>
      <c r="C236" t="s">
        <v>14</v>
      </c>
      <c r="D236" t="s">
        <v>14</v>
      </c>
      <c r="E236" t="s">
        <v>14</v>
      </c>
      <c r="F236">
        <v>24.6</v>
      </c>
      <c r="G236">
        <v>17.7</v>
      </c>
      <c r="H236">
        <v>20.6</v>
      </c>
      <c r="I236">
        <v>20.7</v>
      </c>
      <c r="J236">
        <v>18.5</v>
      </c>
      <c r="K236">
        <v>18.2</v>
      </c>
      <c r="L236">
        <v>20.8</v>
      </c>
      <c r="M236">
        <v>19.5</v>
      </c>
      <c r="N236">
        <v>19.5</v>
      </c>
      <c r="O236">
        <v>19.8</v>
      </c>
      <c r="P236">
        <v>22.6</v>
      </c>
      <c r="Q236">
        <v>27.3</v>
      </c>
      <c r="R236">
        <v>25</v>
      </c>
      <c r="S236">
        <v>21.1</v>
      </c>
    </row>
    <row r="237" spans="1:19" ht="14">
      <c r="A237" s="13" t="s">
        <v>20</v>
      </c>
      <c r="B237" t="s">
        <v>14</v>
      </c>
      <c r="C237" t="s">
        <v>14</v>
      </c>
      <c r="D237" t="s">
        <v>14</v>
      </c>
      <c r="E237" t="s">
        <v>14</v>
      </c>
      <c r="F237">
        <v>19.9</v>
      </c>
      <c r="G237">
        <v>14.2</v>
      </c>
      <c r="H237">
        <v>17.1</v>
      </c>
      <c r="I237">
        <v>16.6</v>
      </c>
      <c r="J237">
        <v>17.1</v>
      </c>
      <c r="K237">
        <v>17.1</v>
      </c>
      <c r="L237" t="s">
        <v>14</v>
      </c>
      <c r="M237" t="s">
        <v>14</v>
      </c>
      <c r="N237" t="s">
        <v>14</v>
      </c>
      <c r="O237" t="s">
        <v>14</v>
      </c>
      <c r="P237" t="s">
        <v>14</v>
      </c>
      <c r="Q237">
        <v>23.3</v>
      </c>
      <c r="R237">
        <v>21.6</v>
      </c>
      <c r="S237">
        <v>18.4</v>
      </c>
    </row>
    <row r="238" spans="1:19" ht="14">
      <c r="A238" s="13" t="s">
        <v>139</v>
      </c>
      <c r="B238" t="s">
        <v>14</v>
      </c>
      <c r="C238" t="s">
        <v>14</v>
      </c>
      <c r="D238" t="s">
        <v>14</v>
      </c>
      <c r="E238" t="s">
        <v>14</v>
      </c>
      <c r="F238">
        <v>33.1</v>
      </c>
      <c r="G238">
        <v>25.7</v>
      </c>
      <c r="H238">
        <v>29.3</v>
      </c>
      <c r="I238">
        <v>28.7</v>
      </c>
      <c r="J238">
        <v>27.5</v>
      </c>
      <c r="K238">
        <v>27.5</v>
      </c>
      <c r="L238">
        <v>27.7</v>
      </c>
      <c r="M238">
        <v>26.9</v>
      </c>
      <c r="N238">
        <v>28.7</v>
      </c>
      <c r="O238">
        <v>30</v>
      </c>
      <c r="P238">
        <v>31.8</v>
      </c>
      <c r="Q238">
        <v>34.2</v>
      </c>
      <c r="R238">
        <v>31.7</v>
      </c>
      <c r="S238">
        <v>29.5</v>
      </c>
    </row>
    <row r="239" spans="1:19" ht="14">
      <c r="A239" s="13" t="s">
        <v>34</v>
      </c>
      <c r="B239" t="s">
        <v>14</v>
      </c>
      <c r="C239" t="s">
        <v>14</v>
      </c>
      <c r="D239" t="s">
        <v>14</v>
      </c>
      <c r="E239" t="s">
        <v>14</v>
      </c>
      <c r="F239">
        <v>14.7</v>
      </c>
      <c r="G239">
        <v>11.1</v>
      </c>
      <c r="H239">
        <v>13.7</v>
      </c>
      <c r="I239">
        <v>12.7</v>
      </c>
      <c r="J239" t="s">
        <v>14</v>
      </c>
      <c r="K239" t="s">
        <v>14</v>
      </c>
      <c r="L239" t="s">
        <v>14</v>
      </c>
      <c r="M239" t="s">
        <v>14</v>
      </c>
      <c r="N239" t="s">
        <v>14</v>
      </c>
      <c r="O239" t="s">
        <v>14</v>
      </c>
      <c r="P239" t="s">
        <v>14</v>
      </c>
      <c r="Q239" t="s">
        <v>14</v>
      </c>
      <c r="R239" t="s">
        <v>14</v>
      </c>
      <c r="S239">
        <v>13.1</v>
      </c>
    </row>
    <row r="240" spans="1:19" ht="14">
      <c r="A240" s="13" t="s">
        <v>35</v>
      </c>
      <c r="B240" t="s">
        <v>14</v>
      </c>
      <c r="C240" t="s">
        <v>14</v>
      </c>
      <c r="D240" t="s">
        <v>14</v>
      </c>
      <c r="E240" t="s">
        <v>14</v>
      </c>
      <c r="F240">
        <v>25.4</v>
      </c>
      <c r="G240">
        <v>20.6</v>
      </c>
      <c r="H240">
        <v>23.5</v>
      </c>
      <c r="I240">
        <v>21.8</v>
      </c>
      <c r="J240">
        <v>24</v>
      </c>
      <c r="K240" t="s">
        <v>14</v>
      </c>
      <c r="L240" t="s">
        <v>14</v>
      </c>
      <c r="M240" t="s">
        <v>14</v>
      </c>
      <c r="N240" t="s">
        <v>14</v>
      </c>
      <c r="O240" t="s">
        <v>14</v>
      </c>
      <c r="P240" t="s">
        <v>14</v>
      </c>
      <c r="Q240" t="s">
        <v>14</v>
      </c>
      <c r="R240" t="s">
        <v>14</v>
      </c>
      <c r="S240">
        <v>23.1</v>
      </c>
    </row>
    <row r="241" spans="1:19" ht="14">
      <c r="A241" s="13" t="s">
        <v>91</v>
      </c>
      <c r="B241" t="s">
        <v>14</v>
      </c>
      <c r="C241" t="s">
        <v>14</v>
      </c>
      <c r="D241" t="s">
        <v>14</v>
      </c>
      <c r="E241" t="s">
        <v>14</v>
      </c>
      <c r="F241">
        <v>23.5</v>
      </c>
      <c r="G241">
        <v>19.7</v>
      </c>
      <c r="H241">
        <v>22.5</v>
      </c>
      <c r="I241">
        <v>19.5</v>
      </c>
      <c r="J241">
        <v>21.7</v>
      </c>
      <c r="K241">
        <v>22.2</v>
      </c>
      <c r="L241">
        <v>20.4</v>
      </c>
      <c r="M241">
        <v>21</v>
      </c>
      <c r="N241">
        <v>23.5</v>
      </c>
      <c r="O241">
        <v>20.4</v>
      </c>
      <c r="P241">
        <v>23.7</v>
      </c>
      <c r="Q241">
        <v>23.7</v>
      </c>
      <c r="R241">
        <v>22.9</v>
      </c>
      <c r="S241">
        <v>21.9</v>
      </c>
    </row>
    <row r="242" spans="1:19" ht="14">
      <c r="A242" s="13" t="s">
        <v>21</v>
      </c>
      <c r="B242" t="s">
        <v>14</v>
      </c>
      <c r="C242" t="s">
        <v>14</v>
      </c>
      <c r="D242" t="s">
        <v>14</v>
      </c>
      <c r="E242" t="s">
        <v>14</v>
      </c>
      <c r="F242">
        <v>18.3</v>
      </c>
      <c r="G242">
        <v>15.3</v>
      </c>
      <c r="H242">
        <v>17.4</v>
      </c>
      <c r="I242">
        <v>15.1</v>
      </c>
      <c r="J242">
        <v>15.7</v>
      </c>
      <c r="K242">
        <v>15.7</v>
      </c>
      <c r="L242">
        <v>12.9</v>
      </c>
      <c r="M242">
        <v>13.9</v>
      </c>
      <c r="N242">
        <v>19.4</v>
      </c>
      <c r="O242">
        <v>17.9</v>
      </c>
      <c r="P242">
        <v>18</v>
      </c>
      <c r="Q242">
        <v>20.3</v>
      </c>
      <c r="R242">
        <v>19.6</v>
      </c>
      <c r="S242">
        <v>16.9</v>
      </c>
    </row>
    <row r="243" spans="1:19" ht="14">
      <c r="A243" s="13" t="s">
        <v>96</v>
      </c>
      <c r="B243" t="s">
        <v>14</v>
      </c>
      <c r="C243" t="s">
        <v>14</v>
      </c>
      <c r="D243" t="s">
        <v>14</v>
      </c>
      <c r="E243" t="s">
        <v>14</v>
      </c>
      <c r="F243">
        <v>25</v>
      </c>
      <c r="G243">
        <v>20.6</v>
      </c>
      <c r="H243">
        <v>23.8</v>
      </c>
      <c r="I243">
        <v>21.1</v>
      </c>
      <c r="J243">
        <v>21.9</v>
      </c>
      <c r="K243">
        <v>22.7</v>
      </c>
      <c r="L243">
        <v>19.2</v>
      </c>
      <c r="M243">
        <v>22.2</v>
      </c>
      <c r="N243">
        <v>25.5</v>
      </c>
      <c r="O243">
        <v>22.2</v>
      </c>
      <c r="P243">
        <v>25.1</v>
      </c>
      <c r="Q243">
        <v>27</v>
      </c>
      <c r="R243">
        <v>25.8</v>
      </c>
      <c r="S243">
        <v>23.2</v>
      </c>
    </row>
    <row r="244" spans="1:19" ht="14">
      <c r="A244" s="13" t="s">
        <v>40</v>
      </c>
      <c r="B244" t="s">
        <v>14</v>
      </c>
      <c r="C244" t="s">
        <v>14</v>
      </c>
      <c r="D244" t="s">
        <v>14</v>
      </c>
      <c r="E244" t="s">
        <v>14</v>
      </c>
      <c r="F244" t="s">
        <v>14</v>
      </c>
      <c r="G244" t="s">
        <v>14</v>
      </c>
      <c r="H244" t="s">
        <v>14</v>
      </c>
      <c r="I244" t="s">
        <v>14</v>
      </c>
      <c r="J244" t="s">
        <v>14</v>
      </c>
      <c r="K244">
        <v>11.9</v>
      </c>
      <c r="L244" t="s">
        <v>14</v>
      </c>
      <c r="M244" t="s">
        <v>14</v>
      </c>
      <c r="N244" t="s">
        <v>14</v>
      </c>
      <c r="O244" t="s">
        <v>14</v>
      </c>
      <c r="P244" t="s">
        <v>14</v>
      </c>
      <c r="Q244" t="s">
        <v>14</v>
      </c>
      <c r="R244" t="s">
        <v>14</v>
      </c>
      <c r="S244">
        <v>11.9</v>
      </c>
    </row>
    <row r="245" spans="1:19" ht="14">
      <c r="A245" s="13" t="s">
        <v>141</v>
      </c>
      <c r="B245" t="s">
        <v>14</v>
      </c>
      <c r="C245" t="s">
        <v>14</v>
      </c>
      <c r="D245" t="s">
        <v>14</v>
      </c>
      <c r="E245" t="s">
        <v>14</v>
      </c>
      <c r="F245" t="s">
        <v>14</v>
      </c>
      <c r="G245" t="s">
        <v>14</v>
      </c>
      <c r="H245" t="s">
        <v>14</v>
      </c>
      <c r="I245" t="s">
        <v>14</v>
      </c>
      <c r="J245" t="s">
        <v>14</v>
      </c>
      <c r="K245" t="s">
        <v>14</v>
      </c>
      <c r="L245" t="s">
        <v>14</v>
      </c>
      <c r="M245" t="s">
        <v>14</v>
      </c>
      <c r="N245" t="s">
        <v>14</v>
      </c>
      <c r="O245" t="s">
        <v>14</v>
      </c>
      <c r="P245" t="s">
        <v>14</v>
      </c>
      <c r="Q245">
        <v>10.2</v>
      </c>
      <c r="R245">
        <v>10.4</v>
      </c>
      <c r="S245">
        <v>10.3</v>
      </c>
    </row>
    <row r="246" spans="1:19" ht="14">
      <c r="A246" s="13" t="s">
        <v>94</v>
      </c>
      <c r="B246" t="s">
        <v>14</v>
      </c>
      <c r="C246" t="s">
        <v>14</v>
      </c>
      <c r="D246" t="s">
        <v>14</v>
      </c>
      <c r="E246" t="s">
        <v>14</v>
      </c>
      <c r="F246" t="s">
        <v>14</v>
      </c>
      <c r="G246" t="s">
        <v>14</v>
      </c>
      <c r="H246" t="s">
        <v>14</v>
      </c>
      <c r="I246" t="s">
        <v>14</v>
      </c>
      <c r="J246" t="s">
        <v>14</v>
      </c>
      <c r="K246" t="s">
        <v>14</v>
      </c>
      <c r="L246" t="s">
        <v>14</v>
      </c>
      <c r="M246" t="s">
        <v>14</v>
      </c>
      <c r="N246" t="s">
        <v>14</v>
      </c>
      <c r="O246" t="s">
        <v>14</v>
      </c>
      <c r="P246" t="s">
        <v>14</v>
      </c>
      <c r="Q246">
        <v>27.7</v>
      </c>
      <c r="R246">
        <v>26.2</v>
      </c>
      <c r="S246">
        <v>27</v>
      </c>
    </row>
    <row r="249" ht="14">
      <c r="A249" s="13" t="s">
        <v>172</v>
      </c>
    </row>
    <row r="250" spans="1:19" ht="14">
      <c r="A250" s="13"/>
      <c r="B250">
        <v>1988</v>
      </c>
      <c r="C250">
        <v>1989</v>
      </c>
      <c r="D250">
        <v>1990</v>
      </c>
      <c r="E250">
        <v>1991</v>
      </c>
      <c r="F250">
        <v>1992</v>
      </c>
      <c r="G250">
        <v>1993</v>
      </c>
      <c r="H250">
        <v>1994</v>
      </c>
      <c r="I250">
        <v>1995</v>
      </c>
      <c r="J250">
        <v>1996</v>
      </c>
      <c r="K250">
        <v>1997</v>
      </c>
      <c r="L250">
        <v>1998</v>
      </c>
      <c r="M250">
        <v>1999</v>
      </c>
      <c r="N250">
        <v>2000</v>
      </c>
      <c r="O250">
        <v>2001</v>
      </c>
      <c r="P250">
        <v>2002</v>
      </c>
      <c r="Q250">
        <v>2003</v>
      </c>
      <c r="R250">
        <v>2004</v>
      </c>
      <c r="S250" t="s">
        <v>12</v>
      </c>
    </row>
    <row r="251" spans="1:19" ht="14">
      <c r="A251" s="13" t="s">
        <v>13</v>
      </c>
      <c r="B251" t="s">
        <v>14</v>
      </c>
      <c r="C251" t="s">
        <v>14</v>
      </c>
      <c r="D251" t="s">
        <v>14</v>
      </c>
      <c r="E251" t="s">
        <v>14</v>
      </c>
      <c r="F251" t="s">
        <v>14</v>
      </c>
      <c r="G251">
        <v>29.2</v>
      </c>
      <c r="H251">
        <v>35.7</v>
      </c>
      <c r="I251">
        <v>31.4</v>
      </c>
      <c r="J251">
        <v>35</v>
      </c>
      <c r="K251">
        <v>33.6</v>
      </c>
      <c r="L251">
        <v>35.6</v>
      </c>
      <c r="M251">
        <v>33.8</v>
      </c>
      <c r="N251">
        <v>38.5</v>
      </c>
      <c r="O251">
        <v>37.7</v>
      </c>
      <c r="P251">
        <v>36.5</v>
      </c>
      <c r="Q251">
        <v>39.8</v>
      </c>
      <c r="R251">
        <v>37.4</v>
      </c>
      <c r="S251">
        <v>35.3</v>
      </c>
    </row>
    <row r="252" spans="1:19" ht="14">
      <c r="A252" s="13" t="s">
        <v>134</v>
      </c>
      <c r="B252" t="s">
        <v>14</v>
      </c>
      <c r="C252" t="s">
        <v>14</v>
      </c>
      <c r="D252" t="s">
        <v>14</v>
      </c>
      <c r="E252" t="s">
        <v>14</v>
      </c>
      <c r="F252" t="s">
        <v>14</v>
      </c>
      <c r="G252">
        <v>23</v>
      </c>
      <c r="H252">
        <v>28.9</v>
      </c>
      <c r="I252">
        <v>25.3</v>
      </c>
      <c r="J252">
        <v>28.2</v>
      </c>
      <c r="K252">
        <v>26.9</v>
      </c>
      <c r="L252">
        <v>28.2</v>
      </c>
      <c r="M252">
        <v>27.6</v>
      </c>
      <c r="N252">
        <v>31</v>
      </c>
      <c r="O252">
        <v>30.1</v>
      </c>
      <c r="P252">
        <v>29.6</v>
      </c>
      <c r="Q252">
        <v>31.3</v>
      </c>
      <c r="R252">
        <v>30.8</v>
      </c>
      <c r="S252">
        <v>28.4</v>
      </c>
    </row>
    <row r="253" spans="1:19" ht="14">
      <c r="A253" s="13" t="s">
        <v>15</v>
      </c>
      <c r="B253" t="s">
        <v>14</v>
      </c>
      <c r="C253" t="s">
        <v>14</v>
      </c>
      <c r="D253" t="s">
        <v>14</v>
      </c>
      <c r="E253" t="s">
        <v>14</v>
      </c>
      <c r="F253" t="s">
        <v>14</v>
      </c>
      <c r="G253">
        <v>28.1</v>
      </c>
      <c r="H253">
        <v>35</v>
      </c>
      <c r="I253">
        <v>30.7</v>
      </c>
      <c r="J253">
        <v>34.2</v>
      </c>
      <c r="K253">
        <v>32.8</v>
      </c>
      <c r="L253">
        <v>34.2</v>
      </c>
      <c r="M253">
        <v>33.6</v>
      </c>
      <c r="N253">
        <v>37.7</v>
      </c>
      <c r="O253">
        <v>37.2</v>
      </c>
      <c r="P253">
        <v>35.5</v>
      </c>
      <c r="Q253">
        <v>38.1</v>
      </c>
      <c r="R253">
        <v>37.5</v>
      </c>
      <c r="S253">
        <v>34.6</v>
      </c>
    </row>
    <row r="254" spans="1:19" ht="14">
      <c r="A254" s="13" t="s">
        <v>93</v>
      </c>
      <c r="B254" t="s">
        <v>14</v>
      </c>
      <c r="C254" t="s">
        <v>14</v>
      </c>
      <c r="D254" t="s">
        <v>14</v>
      </c>
      <c r="E254" t="s">
        <v>14</v>
      </c>
      <c r="F254" t="s">
        <v>14</v>
      </c>
      <c r="G254">
        <v>19.6</v>
      </c>
      <c r="H254">
        <v>20.9</v>
      </c>
      <c r="I254">
        <v>18.5</v>
      </c>
      <c r="J254">
        <v>23.5</v>
      </c>
      <c r="K254">
        <v>22.5</v>
      </c>
      <c r="L254">
        <v>22.2</v>
      </c>
      <c r="M254">
        <v>23.1</v>
      </c>
      <c r="N254">
        <v>23.8</v>
      </c>
      <c r="O254">
        <v>23.5</v>
      </c>
      <c r="P254">
        <v>25.3</v>
      </c>
      <c r="Q254">
        <v>26.1</v>
      </c>
      <c r="R254">
        <v>25.4</v>
      </c>
      <c r="S254">
        <v>22.9</v>
      </c>
    </row>
    <row r="255" spans="1:19" ht="14">
      <c r="A255" s="13" t="s">
        <v>92</v>
      </c>
      <c r="B255" t="s">
        <v>14</v>
      </c>
      <c r="C255" t="s">
        <v>14</v>
      </c>
      <c r="D255" t="s">
        <v>14</v>
      </c>
      <c r="E255" t="s">
        <v>14</v>
      </c>
      <c r="F255" t="s">
        <v>14</v>
      </c>
      <c r="G255">
        <v>18.1</v>
      </c>
      <c r="H255">
        <v>20.3</v>
      </c>
      <c r="I255">
        <v>19.6</v>
      </c>
      <c r="J255">
        <v>22.8</v>
      </c>
      <c r="K255">
        <v>21.5</v>
      </c>
      <c r="L255">
        <v>21.8</v>
      </c>
      <c r="M255">
        <v>22.1</v>
      </c>
      <c r="N255">
        <v>24</v>
      </c>
      <c r="O255">
        <v>23.3</v>
      </c>
      <c r="P255">
        <v>24.7</v>
      </c>
      <c r="Q255">
        <v>28</v>
      </c>
      <c r="R255">
        <v>24.3</v>
      </c>
      <c r="S255">
        <v>22.5</v>
      </c>
    </row>
    <row r="256" spans="1:19" ht="14">
      <c r="A256" s="13" t="s">
        <v>16</v>
      </c>
      <c r="B256" t="s">
        <v>14</v>
      </c>
      <c r="C256" t="s">
        <v>14</v>
      </c>
      <c r="D256" t="s">
        <v>14</v>
      </c>
      <c r="E256" t="s">
        <v>14</v>
      </c>
      <c r="F256" t="s">
        <v>14</v>
      </c>
      <c r="G256">
        <v>23.3</v>
      </c>
      <c r="H256">
        <v>28.3</v>
      </c>
      <c r="I256">
        <v>26.1</v>
      </c>
      <c r="J256">
        <v>26.9</v>
      </c>
      <c r="K256">
        <v>27.3</v>
      </c>
      <c r="L256">
        <v>27.5</v>
      </c>
      <c r="M256">
        <v>27.8</v>
      </c>
      <c r="N256">
        <v>29.2</v>
      </c>
      <c r="O256">
        <v>27.3</v>
      </c>
      <c r="P256">
        <v>29.4</v>
      </c>
      <c r="Q256">
        <v>33</v>
      </c>
      <c r="R256">
        <v>29.8</v>
      </c>
      <c r="S256">
        <v>28</v>
      </c>
    </row>
    <row r="257" spans="1:19" ht="14">
      <c r="A257" s="13" t="s">
        <v>17</v>
      </c>
      <c r="B257" t="s">
        <v>14</v>
      </c>
      <c r="C257" t="s">
        <v>14</v>
      </c>
      <c r="D257" t="s">
        <v>14</v>
      </c>
      <c r="E257" t="s">
        <v>14</v>
      </c>
      <c r="F257" t="s">
        <v>14</v>
      </c>
      <c r="G257">
        <v>21.1</v>
      </c>
      <c r="H257">
        <v>23.9</v>
      </c>
      <c r="I257">
        <v>21.9</v>
      </c>
      <c r="J257">
        <v>23.3</v>
      </c>
      <c r="K257">
        <v>23.2</v>
      </c>
      <c r="L257">
        <v>23.3</v>
      </c>
      <c r="M257" t="s">
        <v>14</v>
      </c>
      <c r="N257" t="s">
        <v>14</v>
      </c>
      <c r="O257" t="s">
        <v>14</v>
      </c>
      <c r="P257" t="s">
        <v>14</v>
      </c>
      <c r="Q257" t="s">
        <v>14</v>
      </c>
      <c r="R257" t="s">
        <v>14</v>
      </c>
      <c r="S257">
        <v>22.8</v>
      </c>
    </row>
    <row r="258" spans="1:19" ht="14">
      <c r="A258" s="13" t="s">
        <v>18</v>
      </c>
      <c r="B258" t="s">
        <v>14</v>
      </c>
      <c r="C258" t="s">
        <v>14</v>
      </c>
      <c r="D258" t="s">
        <v>14</v>
      </c>
      <c r="E258" t="s">
        <v>14</v>
      </c>
      <c r="F258" t="s">
        <v>14</v>
      </c>
      <c r="G258">
        <v>19.6</v>
      </c>
      <c r="H258">
        <v>24.6</v>
      </c>
      <c r="I258">
        <v>23.2</v>
      </c>
      <c r="J258">
        <v>23.6</v>
      </c>
      <c r="K258">
        <v>24.1</v>
      </c>
      <c r="L258">
        <v>25</v>
      </c>
      <c r="M258">
        <v>23.5</v>
      </c>
      <c r="N258">
        <v>28.5</v>
      </c>
      <c r="O258">
        <v>24.3</v>
      </c>
      <c r="P258">
        <v>24.9</v>
      </c>
      <c r="Q258">
        <v>27.8</v>
      </c>
      <c r="R258">
        <v>23.1</v>
      </c>
      <c r="S258">
        <v>24.3</v>
      </c>
    </row>
    <row r="259" spans="1:19" ht="14">
      <c r="A259" s="13" t="s">
        <v>19</v>
      </c>
      <c r="B259" t="s">
        <v>14</v>
      </c>
      <c r="C259" t="s">
        <v>14</v>
      </c>
      <c r="D259" t="s">
        <v>14</v>
      </c>
      <c r="E259" t="s">
        <v>14</v>
      </c>
      <c r="F259" t="s">
        <v>14</v>
      </c>
      <c r="G259">
        <v>18.5</v>
      </c>
      <c r="H259">
        <v>24.3</v>
      </c>
      <c r="I259">
        <v>23.1</v>
      </c>
      <c r="J259">
        <v>23.2</v>
      </c>
      <c r="K259">
        <v>23.9</v>
      </c>
      <c r="L259">
        <v>22.6</v>
      </c>
      <c r="M259">
        <v>23.4</v>
      </c>
      <c r="N259">
        <v>24.9</v>
      </c>
      <c r="O259">
        <v>24</v>
      </c>
      <c r="P259">
        <v>24.5</v>
      </c>
      <c r="Q259">
        <v>27.9</v>
      </c>
      <c r="R259">
        <v>25.6</v>
      </c>
      <c r="S259">
        <v>23.8</v>
      </c>
    </row>
    <row r="260" spans="1:19" ht="14">
      <c r="A260" s="13" t="s">
        <v>141</v>
      </c>
      <c r="B260" t="s">
        <v>14</v>
      </c>
      <c r="C260" t="s">
        <v>14</v>
      </c>
      <c r="D260" t="s">
        <v>14</v>
      </c>
      <c r="E260" t="s">
        <v>14</v>
      </c>
      <c r="F260" t="s">
        <v>14</v>
      </c>
      <c r="G260">
        <v>12</v>
      </c>
      <c r="H260">
        <v>14.9</v>
      </c>
      <c r="I260">
        <v>11.8</v>
      </c>
      <c r="J260">
        <v>15</v>
      </c>
      <c r="K260">
        <v>13.9</v>
      </c>
      <c r="L260" t="s">
        <v>14</v>
      </c>
      <c r="M260" t="s">
        <v>14</v>
      </c>
      <c r="N260" t="s">
        <v>14</v>
      </c>
      <c r="O260" t="s">
        <v>14</v>
      </c>
      <c r="P260" t="s">
        <v>14</v>
      </c>
      <c r="Q260" t="s">
        <v>14</v>
      </c>
      <c r="R260" t="s">
        <v>14</v>
      </c>
      <c r="S260">
        <v>13.5</v>
      </c>
    </row>
    <row r="261" spans="1:19" ht="14">
      <c r="A261" s="13" t="s">
        <v>140</v>
      </c>
      <c r="B261" t="s">
        <v>14</v>
      </c>
      <c r="C261" t="s">
        <v>14</v>
      </c>
      <c r="D261" t="s">
        <v>14</v>
      </c>
      <c r="E261" t="s">
        <v>14</v>
      </c>
      <c r="F261" t="s">
        <v>14</v>
      </c>
      <c r="G261" t="s">
        <v>14</v>
      </c>
      <c r="H261" t="s">
        <v>14</v>
      </c>
      <c r="I261" t="s">
        <v>14</v>
      </c>
      <c r="J261" t="s">
        <v>14</v>
      </c>
      <c r="K261">
        <v>19.3</v>
      </c>
      <c r="L261">
        <v>15.9</v>
      </c>
      <c r="M261">
        <v>19.1</v>
      </c>
      <c r="N261" t="s">
        <v>14</v>
      </c>
      <c r="O261" t="s">
        <v>14</v>
      </c>
      <c r="P261" t="s">
        <v>14</v>
      </c>
      <c r="Q261" t="s">
        <v>14</v>
      </c>
      <c r="R261" t="s">
        <v>14</v>
      </c>
      <c r="S261">
        <v>18.1</v>
      </c>
    </row>
    <row r="264" ht="14">
      <c r="A264" s="13" t="s">
        <v>173</v>
      </c>
    </row>
    <row r="265" spans="1:19" ht="14">
      <c r="A265" s="13"/>
      <c r="B265">
        <v>1988</v>
      </c>
      <c r="C265">
        <v>1989</v>
      </c>
      <c r="D265">
        <v>1990</v>
      </c>
      <c r="E265">
        <v>1991</v>
      </c>
      <c r="F265">
        <v>1992</v>
      </c>
      <c r="G265">
        <v>1993</v>
      </c>
      <c r="H265">
        <v>1994</v>
      </c>
      <c r="I265">
        <v>1995</v>
      </c>
      <c r="J265">
        <v>1996</v>
      </c>
      <c r="K265">
        <v>1997</v>
      </c>
      <c r="L265">
        <v>1998</v>
      </c>
      <c r="M265">
        <v>1999</v>
      </c>
      <c r="N265">
        <v>2000</v>
      </c>
      <c r="O265">
        <v>2001</v>
      </c>
      <c r="P265">
        <v>2002</v>
      </c>
      <c r="Q265">
        <v>2003</v>
      </c>
      <c r="R265">
        <v>2004</v>
      </c>
      <c r="S265" t="s">
        <v>12</v>
      </c>
    </row>
    <row r="266" spans="1:19" ht="14">
      <c r="A266" s="13" t="s">
        <v>13</v>
      </c>
      <c r="B266" t="s">
        <v>14</v>
      </c>
      <c r="C266" t="s">
        <v>14</v>
      </c>
      <c r="D266" t="s">
        <v>14</v>
      </c>
      <c r="E266" t="s">
        <v>14</v>
      </c>
      <c r="F266" t="s">
        <v>14</v>
      </c>
      <c r="G266">
        <v>35.4</v>
      </c>
      <c r="H266">
        <v>39.5</v>
      </c>
      <c r="I266">
        <v>37.2</v>
      </c>
      <c r="J266">
        <v>38.6</v>
      </c>
      <c r="K266">
        <v>39.4</v>
      </c>
      <c r="L266">
        <v>36.5</v>
      </c>
      <c r="M266">
        <v>39.5</v>
      </c>
      <c r="N266">
        <v>40.7</v>
      </c>
      <c r="O266">
        <v>42</v>
      </c>
      <c r="P266">
        <v>37.9</v>
      </c>
      <c r="Q266">
        <v>45</v>
      </c>
      <c r="R266">
        <v>43.7</v>
      </c>
      <c r="S266">
        <v>39.6</v>
      </c>
    </row>
    <row r="267" spans="1:19" ht="14">
      <c r="A267" s="13" t="s">
        <v>134</v>
      </c>
      <c r="B267" t="s">
        <v>14</v>
      </c>
      <c r="C267" t="s">
        <v>14</v>
      </c>
      <c r="D267" t="s">
        <v>14</v>
      </c>
      <c r="E267" t="s">
        <v>14</v>
      </c>
      <c r="F267" t="s">
        <v>14</v>
      </c>
      <c r="G267">
        <v>27.9</v>
      </c>
      <c r="H267">
        <v>31.7</v>
      </c>
      <c r="I267">
        <v>29.4</v>
      </c>
      <c r="J267">
        <v>30.6</v>
      </c>
      <c r="K267">
        <v>30.9</v>
      </c>
      <c r="L267">
        <v>29.1</v>
      </c>
      <c r="M267">
        <v>31.5</v>
      </c>
      <c r="N267">
        <v>33.2</v>
      </c>
      <c r="O267">
        <v>33.6</v>
      </c>
      <c r="P267">
        <v>32.8</v>
      </c>
      <c r="Q267">
        <v>35.6</v>
      </c>
      <c r="R267">
        <v>34.5</v>
      </c>
      <c r="S267">
        <v>31.7</v>
      </c>
    </row>
    <row r="268" spans="1:19" ht="14">
      <c r="A268" s="13" t="s">
        <v>15</v>
      </c>
      <c r="B268" t="s">
        <v>14</v>
      </c>
      <c r="C268" t="s">
        <v>14</v>
      </c>
      <c r="D268" t="s">
        <v>14</v>
      </c>
      <c r="E268" t="s">
        <v>14</v>
      </c>
      <c r="F268" t="s">
        <v>14</v>
      </c>
      <c r="G268">
        <v>33.8</v>
      </c>
      <c r="H268">
        <v>38.3</v>
      </c>
      <c r="I268">
        <v>35.7</v>
      </c>
      <c r="J268">
        <v>37</v>
      </c>
      <c r="K268">
        <v>37.5</v>
      </c>
      <c r="L268">
        <v>35.4</v>
      </c>
      <c r="M268">
        <v>38.1</v>
      </c>
      <c r="N268">
        <v>40.1</v>
      </c>
      <c r="O268">
        <v>40.7</v>
      </c>
      <c r="P268">
        <v>39.7</v>
      </c>
      <c r="Q268">
        <v>43</v>
      </c>
      <c r="R268">
        <v>41.7</v>
      </c>
      <c r="S268">
        <v>38.4</v>
      </c>
    </row>
    <row r="269" spans="1:19" ht="14">
      <c r="A269" s="13" t="s">
        <v>93</v>
      </c>
      <c r="B269" t="s">
        <v>14</v>
      </c>
      <c r="C269" t="s">
        <v>14</v>
      </c>
      <c r="D269" t="s">
        <v>14</v>
      </c>
      <c r="E269" t="s">
        <v>14</v>
      </c>
      <c r="F269" t="s">
        <v>14</v>
      </c>
      <c r="G269">
        <v>21.2</v>
      </c>
      <c r="H269">
        <v>21.4</v>
      </c>
      <c r="I269">
        <v>18.5</v>
      </c>
      <c r="J269">
        <v>22.5</v>
      </c>
      <c r="K269">
        <v>21</v>
      </c>
      <c r="L269">
        <v>19.7</v>
      </c>
      <c r="M269">
        <v>23.4</v>
      </c>
      <c r="N269">
        <v>25</v>
      </c>
      <c r="O269">
        <v>25.8</v>
      </c>
      <c r="P269">
        <v>24.9</v>
      </c>
      <c r="Q269">
        <v>26.8</v>
      </c>
      <c r="R269">
        <v>26.7</v>
      </c>
      <c r="S269">
        <v>23.1</v>
      </c>
    </row>
    <row r="270" spans="1:19" ht="14">
      <c r="A270" s="13" t="s">
        <v>92</v>
      </c>
      <c r="B270" t="s">
        <v>14</v>
      </c>
      <c r="C270" t="s">
        <v>14</v>
      </c>
      <c r="D270" t="s">
        <v>14</v>
      </c>
      <c r="E270" t="s">
        <v>14</v>
      </c>
      <c r="F270" t="s">
        <v>14</v>
      </c>
      <c r="G270">
        <v>22.7</v>
      </c>
      <c r="H270">
        <v>22.8</v>
      </c>
      <c r="I270">
        <v>22.1</v>
      </c>
      <c r="J270">
        <v>23.9</v>
      </c>
      <c r="K270">
        <v>23.3</v>
      </c>
      <c r="L270">
        <v>23</v>
      </c>
      <c r="M270">
        <v>26</v>
      </c>
      <c r="N270">
        <v>26.1</v>
      </c>
      <c r="O270">
        <v>26</v>
      </c>
      <c r="P270">
        <v>26.9</v>
      </c>
      <c r="Q270">
        <v>31.6</v>
      </c>
      <c r="R270">
        <v>29.1</v>
      </c>
      <c r="S270">
        <v>25.3</v>
      </c>
    </row>
    <row r="271" spans="1:19" ht="14">
      <c r="A271" s="13" t="s">
        <v>16</v>
      </c>
      <c r="B271" t="s">
        <v>14</v>
      </c>
      <c r="C271" t="s">
        <v>14</v>
      </c>
      <c r="D271" t="s">
        <v>14</v>
      </c>
      <c r="E271" t="s">
        <v>14</v>
      </c>
      <c r="F271" t="s">
        <v>14</v>
      </c>
      <c r="G271">
        <v>28.3</v>
      </c>
      <c r="H271">
        <v>33.5</v>
      </c>
      <c r="I271">
        <v>29.4</v>
      </c>
      <c r="J271">
        <v>31.5</v>
      </c>
      <c r="K271">
        <v>31.1</v>
      </c>
      <c r="L271">
        <v>30.1</v>
      </c>
      <c r="M271">
        <v>32.2</v>
      </c>
      <c r="N271">
        <v>32.1</v>
      </c>
      <c r="O271">
        <v>32.6</v>
      </c>
      <c r="P271">
        <v>35</v>
      </c>
      <c r="Q271">
        <v>40.2</v>
      </c>
      <c r="R271">
        <v>35.4</v>
      </c>
      <c r="S271">
        <v>32.6</v>
      </c>
    </row>
    <row r="272" spans="1:19" ht="14">
      <c r="A272" s="13" t="s">
        <v>94</v>
      </c>
      <c r="B272" t="s">
        <v>14</v>
      </c>
      <c r="C272" t="s">
        <v>14</v>
      </c>
      <c r="D272" t="s">
        <v>14</v>
      </c>
      <c r="E272" t="s">
        <v>14</v>
      </c>
      <c r="F272" t="s">
        <v>14</v>
      </c>
      <c r="G272">
        <v>23.8</v>
      </c>
      <c r="H272" t="s">
        <v>14</v>
      </c>
      <c r="I272">
        <v>26</v>
      </c>
      <c r="J272">
        <v>27.3</v>
      </c>
      <c r="K272">
        <v>26.9</v>
      </c>
      <c r="L272" t="s">
        <v>14</v>
      </c>
      <c r="M272" t="s">
        <v>14</v>
      </c>
      <c r="N272" t="s">
        <v>14</v>
      </c>
      <c r="O272" t="s">
        <v>14</v>
      </c>
      <c r="P272" t="s">
        <v>14</v>
      </c>
      <c r="Q272" t="s">
        <v>14</v>
      </c>
      <c r="R272" t="s">
        <v>14</v>
      </c>
      <c r="S272">
        <v>26</v>
      </c>
    </row>
    <row r="273" spans="1:19" ht="14">
      <c r="A273" s="13" t="s">
        <v>17</v>
      </c>
      <c r="B273" t="s">
        <v>14</v>
      </c>
      <c r="C273" t="s">
        <v>14</v>
      </c>
      <c r="D273" t="s">
        <v>14</v>
      </c>
      <c r="E273" t="s">
        <v>14</v>
      </c>
      <c r="F273" t="s">
        <v>14</v>
      </c>
      <c r="G273">
        <v>22.2</v>
      </c>
      <c r="H273">
        <v>27.9</v>
      </c>
      <c r="I273">
        <v>23.3</v>
      </c>
      <c r="J273">
        <v>20.6</v>
      </c>
      <c r="K273">
        <v>20.7</v>
      </c>
      <c r="L273">
        <v>23.2</v>
      </c>
      <c r="M273">
        <v>25.6</v>
      </c>
      <c r="N273">
        <v>26.6</v>
      </c>
      <c r="O273">
        <v>28</v>
      </c>
      <c r="P273">
        <v>27.9</v>
      </c>
      <c r="Q273">
        <v>30.9</v>
      </c>
      <c r="R273">
        <v>26.2</v>
      </c>
      <c r="S273">
        <v>25.3</v>
      </c>
    </row>
    <row r="274" spans="1:19" ht="14">
      <c r="A274" s="13" t="s">
        <v>18</v>
      </c>
      <c r="B274" t="s">
        <v>14</v>
      </c>
      <c r="C274" t="s">
        <v>14</v>
      </c>
      <c r="D274" t="s">
        <v>14</v>
      </c>
      <c r="E274" t="s">
        <v>14</v>
      </c>
      <c r="F274" t="s">
        <v>14</v>
      </c>
      <c r="G274">
        <v>22.4</v>
      </c>
      <c r="H274">
        <v>29.2</v>
      </c>
      <c r="I274">
        <v>24.2</v>
      </c>
      <c r="J274">
        <v>26.6</v>
      </c>
      <c r="K274">
        <v>26.1</v>
      </c>
      <c r="L274">
        <v>24.2</v>
      </c>
      <c r="M274">
        <v>27.3</v>
      </c>
      <c r="N274">
        <v>27.8</v>
      </c>
      <c r="O274">
        <v>26.9</v>
      </c>
      <c r="P274">
        <v>29.3</v>
      </c>
      <c r="Q274">
        <v>33.2</v>
      </c>
      <c r="R274">
        <v>28</v>
      </c>
      <c r="S274">
        <v>27.1</v>
      </c>
    </row>
    <row r="275" spans="1:19" ht="14">
      <c r="A275" s="13" t="s">
        <v>33</v>
      </c>
      <c r="B275" t="s">
        <v>14</v>
      </c>
      <c r="C275" t="s">
        <v>14</v>
      </c>
      <c r="D275" t="s">
        <v>14</v>
      </c>
      <c r="E275" t="s">
        <v>14</v>
      </c>
      <c r="F275" t="s">
        <v>14</v>
      </c>
      <c r="G275">
        <v>17.8</v>
      </c>
      <c r="H275">
        <v>20.9</v>
      </c>
      <c r="I275">
        <v>17.4</v>
      </c>
      <c r="J275">
        <v>18.6</v>
      </c>
      <c r="K275">
        <v>18.2</v>
      </c>
      <c r="L275">
        <v>18.9</v>
      </c>
      <c r="M275">
        <v>21.5</v>
      </c>
      <c r="N275">
        <v>20.1</v>
      </c>
      <c r="O275">
        <v>18.6</v>
      </c>
      <c r="P275">
        <v>19.8</v>
      </c>
      <c r="Q275">
        <v>25.1</v>
      </c>
      <c r="R275">
        <v>23.6</v>
      </c>
      <c r="S275">
        <v>20</v>
      </c>
    </row>
    <row r="276" spans="1:19" ht="14">
      <c r="A276" s="13" t="s">
        <v>19</v>
      </c>
      <c r="B276" t="s">
        <v>14</v>
      </c>
      <c r="C276" t="s">
        <v>14</v>
      </c>
      <c r="D276" t="s">
        <v>14</v>
      </c>
      <c r="E276" t="s">
        <v>14</v>
      </c>
      <c r="F276" t="s">
        <v>14</v>
      </c>
      <c r="G276">
        <v>23.1</v>
      </c>
      <c r="H276">
        <v>26.9</v>
      </c>
      <c r="I276">
        <v>24.1</v>
      </c>
      <c r="J276">
        <v>24.4</v>
      </c>
      <c r="K276">
        <v>23.9</v>
      </c>
      <c r="L276">
        <v>25.5</v>
      </c>
      <c r="M276">
        <v>27.2</v>
      </c>
      <c r="N276">
        <v>27.4</v>
      </c>
      <c r="O276">
        <v>26.9</v>
      </c>
      <c r="P276">
        <v>27.9</v>
      </c>
      <c r="Q276">
        <v>29.4</v>
      </c>
      <c r="R276">
        <v>27.9</v>
      </c>
      <c r="S276">
        <v>26.2</v>
      </c>
    </row>
    <row r="277" spans="1:19" ht="14">
      <c r="A277" s="13" t="s">
        <v>20</v>
      </c>
      <c r="B277" t="s">
        <v>14</v>
      </c>
      <c r="C277" t="s">
        <v>14</v>
      </c>
      <c r="D277" t="s">
        <v>14</v>
      </c>
      <c r="E277" t="s">
        <v>14</v>
      </c>
      <c r="F277" t="s">
        <v>14</v>
      </c>
      <c r="G277">
        <v>19.5</v>
      </c>
      <c r="H277">
        <v>22.7</v>
      </c>
      <c r="I277">
        <v>20.1</v>
      </c>
      <c r="J277">
        <v>20.6</v>
      </c>
      <c r="K277">
        <v>20.1</v>
      </c>
      <c r="L277">
        <v>21.4</v>
      </c>
      <c r="M277">
        <v>22.5</v>
      </c>
      <c r="N277">
        <v>23.4</v>
      </c>
      <c r="O277">
        <v>22.3</v>
      </c>
      <c r="P277">
        <v>23.5</v>
      </c>
      <c r="Q277">
        <v>24.4</v>
      </c>
      <c r="R277">
        <v>23.4</v>
      </c>
      <c r="S277">
        <v>22</v>
      </c>
    </row>
    <row r="278" spans="1:19" ht="14">
      <c r="A278" s="13" t="s">
        <v>26</v>
      </c>
      <c r="B278" t="s">
        <v>14</v>
      </c>
      <c r="C278" t="s">
        <v>14</v>
      </c>
      <c r="D278" t="s">
        <v>14</v>
      </c>
      <c r="E278" t="s">
        <v>14</v>
      </c>
      <c r="F278" t="s">
        <v>14</v>
      </c>
      <c r="G278">
        <v>23</v>
      </c>
      <c r="H278">
        <v>26.5</v>
      </c>
      <c r="I278">
        <v>22.9</v>
      </c>
      <c r="J278">
        <v>23.9</v>
      </c>
      <c r="K278">
        <v>23.7</v>
      </c>
      <c r="L278">
        <v>22.4</v>
      </c>
      <c r="M278">
        <v>24.2</v>
      </c>
      <c r="N278">
        <v>27.2</v>
      </c>
      <c r="O278">
        <v>26.6</v>
      </c>
      <c r="P278">
        <v>27.1</v>
      </c>
      <c r="Q278">
        <v>29.1</v>
      </c>
      <c r="R278">
        <v>28.1</v>
      </c>
      <c r="S278">
        <v>25.4</v>
      </c>
    </row>
    <row r="281" ht="14">
      <c r="A281" s="13" t="s">
        <v>174</v>
      </c>
    </row>
    <row r="282" spans="1:19" ht="14">
      <c r="A282" s="13"/>
      <c r="B282">
        <v>1988</v>
      </c>
      <c r="C282">
        <v>1989</v>
      </c>
      <c r="D282">
        <v>1990</v>
      </c>
      <c r="E282">
        <v>1991</v>
      </c>
      <c r="F282">
        <v>1992</v>
      </c>
      <c r="G282">
        <v>1993</v>
      </c>
      <c r="H282">
        <v>1994</v>
      </c>
      <c r="I282">
        <v>1995</v>
      </c>
      <c r="J282">
        <v>1996</v>
      </c>
      <c r="K282">
        <v>1997</v>
      </c>
      <c r="L282">
        <v>1998</v>
      </c>
      <c r="M282">
        <v>1999</v>
      </c>
      <c r="N282">
        <v>2000</v>
      </c>
      <c r="O282">
        <v>2001</v>
      </c>
      <c r="P282">
        <v>2002</v>
      </c>
      <c r="Q282">
        <v>2003</v>
      </c>
      <c r="R282">
        <v>2004</v>
      </c>
      <c r="S282" t="s">
        <v>12</v>
      </c>
    </row>
    <row r="283" spans="1:19" ht="14">
      <c r="A283" s="13" t="s">
        <v>13</v>
      </c>
      <c r="B283">
        <v>36.2</v>
      </c>
      <c r="C283">
        <v>33.2</v>
      </c>
      <c r="D283">
        <v>36.5</v>
      </c>
      <c r="E283">
        <v>36.6</v>
      </c>
      <c r="F283">
        <v>37.8</v>
      </c>
      <c r="G283">
        <v>33</v>
      </c>
      <c r="H283">
        <v>37.8</v>
      </c>
      <c r="I283">
        <v>37.6</v>
      </c>
      <c r="J283">
        <v>35.5</v>
      </c>
      <c r="K283">
        <v>35.3</v>
      </c>
      <c r="L283">
        <v>36.9</v>
      </c>
      <c r="M283">
        <v>36.6</v>
      </c>
      <c r="N283">
        <v>35.7</v>
      </c>
      <c r="O283">
        <v>37.9</v>
      </c>
      <c r="P283">
        <v>39.3</v>
      </c>
      <c r="Q283">
        <v>39.1</v>
      </c>
      <c r="R283">
        <v>37.4</v>
      </c>
      <c r="S283">
        <v>36.6</v>
      </c>
    </row>
    <row r="284" spans="1:19" ht="14">
      <c r="A284" s="13" t="s">
        <v>134</v>
      </c>
      <c r="B284">
        <v>28.5</v>
      </c>
      <c r="C284">
        <v>26.2</v>
      </c>
      <c r="D284">
        <v>28.7</v>
      </c>
      <c r="E284">
        <v>28.7</v>
      </c>
      <c r="F284">
        <v>29.8</v>
      </c>
      <c r="G284">
        <v>26</v>
      </c>
      <c r="H284">
        <v>30.2</v>
      </c>
      <c r="I284">
        <v>29.9</v>
      </c>
      <c r="J284">
        <v>28.2</v>
      </c>
      <c r="K284">
        <v>28</v>
      </c>
      <c r="L284">
        <v>28.9</v>
      </c>
      <c r="M284">
        <v>29</v>
      </c>
      <c r="N284">
        <v>28.4</v>
      </c>
      <c r="O284">
        <v>30.1</v>
      </c>
      <c r="P284">
        <v>29.6</v>
      </c>
      <c r="Q284">
        <v>30.9</v>
      </c>
      <c r="R284">
        <v>30</v>
      </c>
      <c r="S284">
        <v>28.9</v>
      </c>
    </row>
    <row r="285" spans="1:19" ht="14">
      <c r="A285" s="13" t="s">
        <v>15</v>
      </c>
      <c r="B285" t="s">
        <v>14</v>
      </c>
      <c r="C285" t="s">
        <v>14</v>
      </c>
      <c r="D285" t="s">
        <v>14</v>
      </c>
      <c r="E285" t="s">
        <v>14</v>
      </c>
      <c r="F285" t="s">
        <v>14</v>
      </c>
      <c r="G285">
        <v>31.5</v>
      </c>
      <c r="H285">
        <v>36.6</v>
      </c>
      <c r="I285">
        <v>35.9</v>
      </c>
      <c r="J285">
        <v>34.1</v>
      </c>
      <c r="K285">
        <v>33.7</v>
      </c>
      <c r="L285">
        <v>34.7</v>
      </c>
      <c r="M285">
        <v>35</v>
      </c>
      <c r="N285">
        <v>34.1</v>
      </c>
      <c r="O285">
        <v>36.6</v>
      </c>
      <c r="P285">
        <v>35.9</v>
      </c>
      <c r="Q285">
        <v>37.4</v>
      </c>
      <c r="R285">
        <v>36.3</v>
      </c>
      <c r="S285">
        <v>35.2</v>
      </c>
    </row>
    <row r="286" spans="1:19" ht="14">
      <c r="A286" s="13" t="s">
        <v>93</v>
      </c>
      <c r="B286">
        <v>19.1</v>
      </c>
      <c r="C286">
        <v>18.9</v>
      </c>
      <c r="D286">
        <v>20.7</v>
      </c>
      <c r="E286">
        <v>20</v>
      </c>
      <c r="F286">
        <v>23</v>
      </c>
      <c r="G286">
        <v>20.5</v>
      </c>
      <c r="H286">
        <v>24</v>
      </c>
      <c r="I286">
        <v>20</v>
      </c>
      <c r="J286">
        <v>20.3</v>
      </c>
      <c r="K286">
        <v>21</v>
      </c>
      <c r="L286">
        <v>21.4</v>
      </c>
      <c r="M286">
        <v>23.4</v>
      </c>
      <c r="N286">
        <v>23.3</v>
      </c>
      <c r="O286">
        <v>19.6</v>
      </c>
      <c r="P286">
        <v>20.3</v>
      </c>
      <c r="Q286">
        <v>20.2</v>
      </c>
      <c r="R286">
        <v>20.1</v>
      </c>
      <c r="S286">
        <v>20.9</v>
      </c>
    </row>
    <row r="287" spans="1:19" ht="14">
      <c r="A287" s="13" t="s">
        <v>92</v>
      </c>
      <c r="B287">
        <v>21.7</v>
      </c>
      <c r="C287">
        <v>21.5</v>
      </c>
      <c r="D287">
        <v>22.3</v>
      </c>
      <c r="E287">
        <v>22.9</v>
      </c>
      <c r="F287">
        <v>24.4</v>
      </c>
      <c r="G287">
        <v>21.8</v>
      </c>
      <c r="H287">
        <v>26.4</v>
      </c>
      <c r="I287">
        <v>25.1</v>
      </c>
      <c r="J287">
        <v>22.6</v>
      </c>
      <c r="K287">
        <v>22.9</v>
      </c>
      <c r="L287">
        <v>24</v>
      </c>
      <c r="M287">
        <v>25.2</v>
      </c>
      <c r="N287">
        <v>24.4</v>
      </c>
      <c r="O287">
        <v>23.1</v>
      </c>
      <c r="P287">
        <v>25.6</v>
      </c>
      <c r="Q287">
        <v>26.6</v>
      </c>
      <c r="R287">
        <v>26</v>
      </c>
      <c r="S287">
        <v>23.9</v>
      </c>
    </row>
    <row r="288" spans="1:19" ht="14">
      <c r="A288" s="13" t="s">
        <v>94</v>
      </c>
      <c r="B288" t="s">
        <v>14</v>
      </c>
      <c r="C288" t="s">
        <v>14</v>
      </c>
      <c r="D288" t="s">
        <v>14</v>
      </c>
      <c r="E288" t="s">
        <v>14</v>
      </c>
      <c r="F288" t="s">
        <v>14</v>
      </c>
      <c r="G288">
        <v>22.4</v>
      </c>
      <c r="H288" t="s">
        <v>14</v>
      </c>
      <c r="I288" t="s">
        <v>14</v>
      </c>
      <c r="J288" t="s">
        <v>14</v>
      </c>
      <c r="K288" t="s">
        <v>14</v>
      </c>
      <c r="L288" t="s">
        <v>14</v>
      </c>
      <c r="M288" t="s">
        <v>14</v>
      </c>
      <c r="N288" t="s">
        <v>14</v>
      </c>
      <c r="O288" t="s">
        <v>14</v>
      </c>
      <c r="P288" t="s">
        <v>14</v>
      </c>
      <c r="Q288" t="s">
        <v>14</v>
      </c>
      <c r="R288" t="s">
        <v>14</v>
      </c>
      <c r="S288">
        <v>22.4</v>
      </c>
    </row>
    <row r="289" spans="1:19" ht="14">
      <c r="A289" s="13" t="s">
        <v>16</v>
      </c>
      <c r="B289" t="s">
        <v>14</v>
      </c>
      <c r="C289" t="s">
        <v>14</v>
      </c>
      <c r="D289" t="s">
        <v>14</v>
      </c>
      <c r="E289" t="s">
        <v>14</v>
      </c>
      <c r="F289" t="s">
        <v>14</v>
      </c>
      <c r="G289" t="s">
        <v>14</v>
      </c>
      <c r="H289" t="s">
        <v>14</v>
      </c>
      <c r="I289" t="s">
        <v>14</v>
      </c>
      <c r="J289" t="s">
        <v>14</v>
      </c>
      <c r="K289" t="s">
        <v>14</v>
      </c>
      <c r="L289">
        <v>30.6</v>
      </c>
      <c r="M289">
        <v>27.1</v>
      </c>
      <c r="N289">
        <v>28.6</v>
      </c>
      <c r="O289">
        <v>29.2</v>
      </c>
      <c r="P289">
        <v>30</v>
      </c>
      <c r="Q289">
        <v>33.2</v>
      </c>
      <c r="R289">
        <v>30.7</v>
      </c>
      <c r="S289">
        <v>29.9</v>
      </c>
    </row>
    <row r="290" spans="1:19" ht="14">
      <c r="A290" s="13" t="s">
        <v>18</v>
      </c>
      <c r="B290">
        <v>24.7</v>
      </c>
      <c r="C290">
        <v>22.2</v>
      </c>
      <c r="D290">
        <v>24.9</v>
      </c>
      <c r="E290">
        <v>24.3</v>
      </c>
      <c r="F290">
        <v>26.2</v>
      </c>
      <c r="G290">
        <v>21.8</v>
      </c>
      <c r="H290">
        <v>25.8</v>
      </c>
      <c r="I290">
        <v>24.1</v>
      </c>
      <c r="J290">
        <v>24.1</v>
      </c>
      <c r="K290">
        <v>23.1</v>
      </c>
      <c r="L290">
        <v>24.7</v>
      </c>
      <c r="M290">
        <v>25.7</v>
      </c>
      <c r="N290">
        <v>25.5</v>
      </c>
      <c r="O290">
        <v>24.2</v>
      </c>
      <c r="P290">
        <v>25.7</v>
      </c>
      <c r="Q290">
        <v>25.9</v>
      </c>
      <c r="R290">
        <v>25.4</v>
      </c>
      <c r="S290">
        <v>24.6</v>
      </c>
    </row>
    <row r="291" spans="1:19" ht="14">
      <c r="A291" s="13" t="s">
        <v>33</v>
      </c>
      <c r="B291">
        <v>18.9</v>
      </c>
      <c r="C291">
        <v>16.9</v>
      </c>
      <c r="D291">
        <v>18.7</v>
      </c>
      <c r="E291">
        <v>17.7</v>
      </c>
      <c r="F291">
        <v>19.1</v>
      </c>
      <c r="G291">
        <v>16.5</v>
      </c>
      <c r="H291">
        <v>19.2</v>
      </c>
      <c r="I291">
        <v>19.2</v>
      </c>
      <c r="J291">
        <v>18.1</v>
      </c>
      <c r="K291">
        <v>17.2</v>
      </c>
      <c r="L291">
        <v>18.3</v>
      </c>
      <c r="M291">
        <v>18.1</v>
      </c>
      <c r="N291">
        <v>18.1</v>
      </c>
      <c r="O291">
        <v>18.3</v>
      </c>
      <c r="P291">
        <v>18.4</v>
      </c>
      <c r="Q291">
        <v>17.9</v>
      </c>
      <c r="R291">
        <v>20.6</v>
      </c>
      <c r="S291">
        <v>18.3</v>
      </c>
    </row>
    <row r="292" spans="1:19" ht="14">
      <c r="A292" s="13" t="s">
        <v>19</v>
      </c>
      <c r="B292">
        <v>25.2</v>
      </c>
      <c r="C292">
        <v>22</v>
      </c>
      <c r="D292">
        <v>25.3</v>
      </c>
      <c r="E292">
        <v>23.3</v>
      </c>
      <c r="F292">
        <v>26</v>
      </c>
      <c r="G292">
        <v>21.2</v>
      </c>
      <c r="H292">
        <v>24.8</v>
      </c>
      <c r="I292">
        <v>23.6</v>
      </c>
      <c r="J292">
        <v>23.2</v>
      </c>
      <c r="K292">
        <v>22</v>
      </c>
      <c r="L292">
        <v>25.6</v>
      </c>
      <c r="M292">
        <v>24.4</v>
      </c>
      <c r="N292">
        <v>24.7</v>
      </c>
      <c r="O292">
        <v>22.8</v>
      </c>
      <c r="P292">
        <v>25.5</v>
      </c>
      <c r="Q292">
        <v>25.6</v>
      </c>
      <c r="R292">
        <v>25.2</v>
      </c>
      <c r="S292">
        <v>24.1</v>
      </c>
    </row>
    <row r="293" spans="1:19" ht="14">
      <c r="A293" s="13" t="s">
        <v>20</v>
      </c>
      <c r="B293">
        <v>20.3</v>
      </c>
      <c r="C293">
        <v>18</v>
      </c>
      <c r="D293">
        <v>20.3</v>
      </c>
      <c r="E293">
        <v>19.4</v>
      </c>
      <c r="F293">
        <v>20.9</v>
      </c>
      <c r="G293">
        <v>18.3</v>
      </c>
      <c r="H293">
        <v>21</v>
      </c>
      <c r="I293">
        <v>19.6</v>
      </c>
      <c r="J293">
        <v>19.8</v>
      </c>
      <c r="K293">
        <v>19</v>
      </c>
      <c r="L293">
        <v>20.3</v>
      </c>
      <c r="M293">
        <v>20.4</v>
      </c>
      <c r="N293">
        <v>19</v>
      </c>
      <c r="O293">
        <v>19.9</v>
      </c>
      <c r="P293">
        <v>23.9</v>
      </c>
      <c r="Q293">
        <v>24.6</v>
      </c>
      <c r="R293">
        <v>24.2</v>
      </c>
      <c r="S293">
        <v>20.5</v>
      </c>
    </row>
    <row r="294" spans="1:19" ht="14">
      <c r="A294" s="13" t="s">
        <v>141</v>
      </c>
      <c r="B294">
        <v>13.2</v>
      </c>
      <c r="C294">
        <v>13.2</v>
      </c>
      <c r="D294">
        <v>12.5</v>
      </c>
      <c r="E294">
        <v>13.6</v>
      </c>
      <c r="F294">
        <v>14.7</v>
      </c>
      <c r="G294">
        <v>14</v>
      </c>
      <c r="H294">
        <v>15.3</v>
      </c>
      <c r="I294">
        <v>13.6</v>
      </c>
      <c r="J294">
        <v>13.6</v>
      </c>
      <c r="K294">
        <v>13.8</v>
      </c>
      <c r="L294">
        <v>15.1</v>
      </c>
      <c r="M294">
        <v>15.9</v>
      </c>
      <c r="N294">
        <v>14.4</v>
      </c>
      <c r="O294">
        <v>13.9</v>
      </c>
      <c r="P294">
        <v>14.9</v>
      </c>
      <c r="Q294">
        <v>18.3</v>
      </c>
      <c r="R294">
        <v>18.1</v>
      </c>
      <c r="S294">
        <v>14.6</v>
      </c>
    </row>
    <row r="295" spans="1:19" ht="14">
      <c r="A295" s="13" t="s">
        <v>26</v>
      </c>
      <c r="B295">
        <v>22.8</v>
      </c>
      <c r="C295">
        <v>21.3</v>
      </c>
      <c r="D295">
        <v>22.6</v>
      </c>
      <c r="E295">
        <v>22.8</v>
      </c>
      <c r="F295">
        <v>24.2</v>
      </c>
      <c r="G295">
        <v>22.1</v>
      </c>
      <c r="H295">
        <v>25.1</v>
      </c>
      <c r="I295">
        <v>24</v>
      </c>
      <c r="J295">
        <v>22.9</v>
      </c>
      <c r="K295">
        <v>22.9</v>
      </c>
      <c r="L295">
        <v>24</v>
      </c>
      <c r="M295">
        <v>24.8</v>
      </c>
      <c r="N295">
        <v>24.9</v>
      </c>
      <c r="O295">
        <v>24</v>
      </c>
      <c r="P295">
        <v>24.3</v>
      </c>
      <c r="Q295">
        <v>27.6</v>
      </c>
      <c r="R295">
        <v>27.4</v>
      </c>
      <c r="S295">
        <v>24</v>
      </c>
    </row>
    <row r="296" spans="1:19" ht="14">
      <c r="A296" s="13" t="s">
        <v>139</v>
      </c>
      <c r="B296">
        <v>34</v>
      </c>
      <c r="C296">
        <v>31</v>
      </c>
      <c r="D296">
        <v>34.5</v>
      </c>
      <c r="E296">
        <v>33.8</v>
      </c>
      <c r="F296">
        <v>36.4</v>
      </c>
      <c r="G296">
        <v>30.1</v>
      </c>
      <c r="H296">
        <v>35.1</v>
      </c>
      <c r="I296">
        <v>33.3</v>
      </c>
      <c r="J296">
        <v>32.1</v>
      </c>
      <c r="K296">
        <v>31.3</v>
      </c>
      <c r="L296">
        <v>34.2</v>
      </c>
      <c r="M296">
        <v>36.1</v>
      </c>
      <c r="N296">
        <v>34.1</v>
      </c>
      <c r="O296">
        <v>36.8</v>
      </c>
      <c r="P296">
        <v>34.9</v>
      </c>
      <c r="Q296">
        <v>36.7</v>
      </c>
      <c r="R296">
        <v>35.5</v>
      </c>
      <c r="S296">
        <v>34.1</v>
      </c>
    </row>
    <row r="299" ht="14">
      <c r="A299" s="13" t="s">
        <v>175</v>
      </c>
    </row>
    <row r="300" spans="1:19" ht="14">
      <c r="A300" s="13"/>
      <c r="B300">
        <v>1988</v>
      </c>
      <c r="C300">
        <v>1989</v>
      </c>
      <c r="D300">
        <v>1990</v>
      </c>
      <c r="E300">
        <v>1991</v>
      </c>
      <c r="F300">
        <v>1992</v>
      </c>
      <c r="G300">
        <v>1993</v>
      </c>
      <c r="H300">
        <v>1994</v>
      </c>
      <c r="I300">
        <v>1995</v>
      </c>
      <c r="J300">
        <v>1996</v>
      </c>
      <c r="K300">
        <v>1997</v>
      </c>
      <c r="L300">
        <v>1998</v>
      </c>
      <c r="M300">
        <v>1999</v>
      </c>
      <c r="N300">
        <v>2000</v>
      </c>
      <c r="O300">
        <v>2001</v>
      </c>
      <c r="P300">
        <v>2002</v>
      </c>
      <c r="Q300">
        <v>2003</v>
      </c>
      <c r="R300">
        <v>2004</v>
      </c>
      <c r="S300" t="s">
        <v>12</v>
      </c>
    </row>
    <row r="301" spans="1:19" ht="14">
      <c r="A301" s="13" t="s">
        <v>13</v>
      </c>
      <c r="B301" t="s">
        <v>14</v>
      </c>
      <c r="C301" t="s">
        <v>14</v>
      </c>
      <c r="D301" t="s">
        <v>14</v>
      </c>
      <c r="E301" t="s">
        <v>14</v>
      </c>
      <c r="F301" t="s">
        <v>14</v>
      </c>
      <c r="G301">
        <v>37.6</v>
      </c>
      <c r="H301">
        <v>42.7</v>
      </c>
      <c r="I301">
        <v>38.1</v>
      </c>
      <c r="J301">
        <v>41.6</v>
      </c>
      <c r="K301">
        <v>41.5</v>
      </c>
      <c r="L301">
        <v>39.7</v>
      </c>
      <c r="M301">
        <v>42.8</v>
      </c>
      <c r="N301">
        <v>44.5</v>
      </c>
      <c r="O301">
        <v>46.3</v>
      </c>
      <c r="P301">
        <v>46.3</v>
      </c>
      <c r="Q301">
        <v>48.9</v>
      </c>
      <c r="R301">
        <v>47.7</v>
      </c>
      <c r="S301">
        <v>43.1</v>
      </c>
    </row>
    <row r="302" spans="1:19" ht="14">
      <c r="A302" s="13" t="s">
        <v>134</v>
      </c>
      <c r="B302" t="s">
        <v>14</v>
      </c>
      <c r="C302" t="s">
        <v>14</v>
      </c>
      <c r="D302" t="s">
        <v>14</v>
      </c>
      <c r="E302" t="s">
        <v>14</v>
      </c>
      <c r="F302" t="s">
        <v>14</v>
      </c>
      <c r="G302">
        <v>29.6</v>
      </c>
      <c r="H302">
        <v>34.1</v>
      </c>
      <c r="I302">
        <v>30.1</v>
      </c>
      <c r="J302">
        <v>32.8</v>
      </c>
      <c r="K302">
        <v>32.1</v>
      </c>
      <c r="L302">
        <v>31.5</v>
      </c>
      <c r="M302">
        <v>34.1</v>
      </c>
      <c r="N302">
        <v>33.9</v>
      </c>
      <c r="O302">
        <v>36.7</v>
      </c>
      <c r="P302">
        <v>37</v>
      </c>
      <c r="Q302">
        <v>38.9</v>
      </c>
      <c r="R302">
        <v>38.2</v>
      </c>
      <c r="S302">
        <v>34.1</v>
      </c>
    </row>
    <row r="303" spans="1:19" ht="14">
      <c r="A303" s="13" t="s">
        <v>15</v>
      </c>
      <c r="B303" t="s">
        <v>14</v>
      </c>
      <c r="C303" t="s">
        <v>14</v>
      </c>
      <c r="D303" t="s">
        <v>14</v>
      </c>
      <c r="E303" t="s">
        <v>14</v>
      </c>
      <c r="F303" t="s">
        <v>14</v>
      </c>
      <c r="G303">
        <v>35.9</v>
      </c>
      <c r="H303">
        <v>41.3</v>
      </c>
      <c r="I303">
        <v>36.5</v>
      </c>
      <c r="J303">
        <v>39.8</v>
      </c>
      <c r="K303">
        <v>39.1</v>
      </c>
      <c r="L303">
        <v>38.2</v>
      </c>
      <c r="M303">
        <v>41.2</v>
      </c>
      <c r="N303">
        <v>41</v>
      </c>
      <c r="O303">
        <v>44.4</v>
      </c>
      <c r="P303">
        <v>44.7</v>
      </c>
      <c r="Q303">
        <v>47</v>
      </c>
      <c r="R303">
        <v>46.2</v>
      </c>
      <c r="S303">
        <v>41.3</v>
      </c>
    </row>
    <row r="304" spans="1:19" ht="14">
      <c r="A304" s="13" t="s">
        <v>93</v>
      </c>
      <c r="B304" t="s">
        <v>14</v>
      </c>
      <c r="C304" t="s">
        <v>14</v>
      </c>
      <c r="D304" t="s">
        <v>14</v>
      </c>
      <c r="E304" t="s">
        <v>14</v>
      </c>
      <c r="F304" t="s">
        <v>14</v>
      </c>
      <c r="G304">
        <v>21.8</v>
      </c>
      <c r="H304">
        <v>22.6</v>
      </c>
      <c r="I304">
        <v>17</v>
      </c>
      <c r="J304">
        <v>22.2</v>
      </c>
      <c r="K304">
        <v>20.4</v>
      </c>
      <c r="L304">
        <v>20.4</v>
      </c>
      <c r="M304">
        <v>23.2</v>
      </c>
      <c r="N304">
        <v>26.2</v>
      </c>
      <c r="O304">
        <v>27.5</v>
      </c>
      <c r="P304">
        <v>26.7</v>
      </c>
      <c r="Q304">
        <v>27</v>
      </c>
      <c r="R304">
        <v>28.3</v>
      </c>
      <c r="S304">
        <v>23.6</v>
      </c>
    </row>
    <row r="305" spans="1:19" ht="14">
      <c r="A305" s="13" t="s">
        <v>92</v>
      </c>
      <c r="B305" t="s">
        <v>14</v>
      </c>
      <c r="C305" t="s">
        <v>14</v>
      </c>
      <c r="D305" t="s">
        <v>14</v>
      </c>
      <c r="E305" t="s">
        <v>14</v>
      </c>
      <c r="F305" t="s">
        <v>14</v>
      </c>
      <c r="G305">
        <v>23.4</v>
      </c>
      <c r="H305">
        <v>23.9</v>
      </c>
      <c r="I305">
        <v>19.4</v>
      </c>
      <c r="J305">
        <v>24.8</v>
      </c>
      <c r="K305">
        <v>23.3</v>
      </c>
      <c r="L305">
        <v>22.6</v>
      </c>
      <c r="M305">
        <v>26.3</v>
      </c>
      <c r="N305">
        <v>27.2</v>
      </c>
      <c r="O305">
        <v>29.1</v>
      </c>
      <c r="P305">
        <v>29.6</v>
      </c>
      <c r="Q305">
        <v>32.9</v>
      </c>
      <c r="R305">
        <v>32</v>
      </c>
      <c r="S305">
        <v>26.2</v>
      </c>
    </row>
    <row r="306" spans="1:19" ht="14">
      <c r="A306" s="13" t="s">
        <v>16</v>
      </c>
      <c r="B306" t="s">
        <v>14</v>
      </c>
      <c r="C306" t="s">
        <v>14</v>
      </c>
      <c r="D306" t="s">
        <v>14</v>
      </c>
      <c r="E306" t="s">
        <v>14</v>
      </c>
      <c r="F306" t="s">
        <v>14</v>
      </c>
      <c r="G306">
        <v>30.4</v>
      </c>
      <c r="H306">
        <v>36.2</v>
      </c>
      <c r="I306">
        <v>30.8</v>
      </c>
      <c r="J306">
        <v>34.6</v>
      </c>
      <c r="K306">
        <v>32.5</v>
      </c>
      <c r="L306">
        <v>32.3</v>
      </c>
      <c r="M306">
        <v>36</v>
      </c>
      <c r="N306">
        <v>35</v>
      </c>
      <c r="O306">
        <v>37.8</v>
      </c>
      <c r="P306">
        <v>38.4</v>
      </c>
      <c r="Q306">
        <v>41.8</v>
      </c>
      <c r="R306">
        <v>38.5</v>
      </c>
      <c r="S306">
        <v>35.3</v>
      </c>
    </row>
    <row r="307" spans="1:19" ht="14">
      <c r="A307" s="13" t="s">
        <v>94</v>
      </c>
      <c r="B307" t="s">
        <v>14</v>
      </c>
      <c r="C307" t="s">
        <v>14</v>
      </c>
      <c r="D307" t="s">
        <v>14</v>
      </c>
      <c r="E307" t="s">
        <v>14</v>
      </c>
      <c r="F307" t="s">
        <v>14</v>
      </c>
      <c r="G307">
        <v>25</v>
      </c>
      <c r="H307" t="s">
        <v>14</v>
      </c>
      <c r="I307">
        <v>25.5</v>
      </c>
      <c r="J307">
        <v>28.7</v>
      </c>
      <c r="K307">
        <v>27.9</v>
      </c>
      <c r="L307" t="s">
        <v>14</v>
      </c>
      <c r="M307" t="s">
        <v>14</v>
      </c>
      <c r="N307" t="s">
        <v>14</v>
      </c>
      <c r="O307" t="s">
        <v>14</v>
      </c>
      <c r="P307" t="s">
        <v>14</v>
      </c>
      <c r="Q307" t="s">
        <v>14</v>
      </c>
      <c r="R307" t="s">
        <v>14</v>
      </c>
      <c r="S307">
        <v>26.8</v>
      </c>
    </row>
    <row r="308" spans="1:19" ht="14">
      <c r="A308" s="13" t="s">
        <v>17</v>
      </c>
      <c r="B308" t="s">
        <v>14</v>
      </c>
      <c r="C308" t="s">
        <v>14</v>
      </c>
      <c r="D308" t="s">
        <v>14</v>
      </c>
      <c r="E308" t="s">
        <v>14</v>
      </c>
      <c r="F308" t="s">
        <v>14</v>
      </c>
      <c r="G308">
        <v>23.1</v>
      </c>
      <c r="H308">
        <v>29.5</v>
      </c>
      <c r="I308">
        <v>23.2</v>
      </c>
      <c r="J308">
        <v>21.2</v>
      </c>
      <c r="K308">
        <v>25.2</v>
      </c>
      <c r="L308" t="s">
        <v>14</v>
      </c>
      <c r="M308" t="s">
        <v>14</v>
      </c>
      <c r="N308" t="s">
        <v>14</v>
      </c>
      <c r="O308" t="s">
        <v>14</v>
      </c>
      <c r="P308" t="s">
        <v>14</v>
      </c>
      <c r="Q308" t="s">
        <v>14</v>
      </c>
      <c r="R308" t="s">
        <v>14</v>
      </c>
      <c r="S308">
        <v>24.4</v>
      </c>
    </row>
    <row r="309" spans="1:19" ht="14">
      <c r="A309" s="13" t="s">
        <v>18</v>
      </c>
      <c r="B309" t="s">
        <v>14</v>
      </c>
      <c r="C309" t="s">
        <v>14</v>
      </c>
      <c r="D309" t="s">
        <v>14</v>
      </c>
      <c r="E309" t="s">
        <v>14</v>
      </c>
      <c r="F309" t="s">
        <v>14</v>
      </c>
      <c r="G309">
        <v>23.3</v>
      </c>
      <c r="H309">
        <v>31.2</v>
      </c>
      <c r="I309">
        <v>25.2</v>
      </c>
      <c r="J309">
        <v>29.1</v>
      </c>
      <c r="K309">
        <v>27</v>
      </c>
      <c r="L309">
        <v>26.4</v>
      </c>
      <c r="M309">
        <v>30</v>
      </c>
      <c r="N309">
        <v>31.3</v>
      </c>
      <c r="O309">
        <v>31.3</v>
      </c>
      <c r="P309">
        <v>34.5</v>
      </c>
      <c r="Q309">
        <v>37.1</v>
      </c>
      <c r="R309">
        <v>32.3</v>
      </c>
      <c r="S309">
        <v>29.9</v>
      </c>
    </row>
    <row r="310" spans="1:19" ht="14">
      <c r="A310" s="13" t="s">
        <v>33</v>
      </c>
      <c r="B310" t="s">
        <v>14</v>
      </c>
      <c r="C310" t="s">
        <v>14</v>
      </c>
      <c r="D310" t="s">
        <v>14</v>
      </c>
      <c r="E310" t="s">
        <v>14</v>
      </c>
      <c r="F310" t="s">
        <v>14</v>
      </c>
      <c r="G310">
        <v>17.3</v>
      </c>
      <c r="H310">
        <v>22.1</v>
      </c>
      <c r="I310">
        <v>18.4</v>
      </c>
      <c r="J310">
        <v>20.6</v>
      </c>
      <c r="K310">
        <v>18.6</v>
      </c>
      <c r="L310">
        <v>20.6</v>
      </c>
      <c r="M310">
        <v>22.3</v>
      </c>
      <c r="N310">
        <v>21.2</v>
      </c>
      <c r="O310">
        <v>22.1</v>
      </c>
      <c r="P310">
        <v>23.2</v>
      </c>
      <c r="Q310">
        <v>28.1</v>
      </c>
      <c r="R310">
        <v>27.3</v>
      </c>
      <c r="S310">
        <v>21.8</v>
      </c>
    </row>
    <row r="311" spans="1:19" ht="14">
      <c r="A311" s="13" t="s">
        <v>19</v>
      </c>
      <c r="B311" t="s">
        <v>14</v>
      </c>
      <c r="C311" t="s">
        <v>14</v>
      </c>
      <c r="D311" t="s">
        <v>14</v>
      </c>
      <c r="E311" t="s">
        <v>14</v>
      </c>
      <c r="F311" t="s">
        <v>14</v>
      </c>
      <c r="G311">
        <v>24.5</v>
      </c>
      <c r="H311">
        <v>29</v>
      </c>
      <c r="I311">
        <v>25.7</v>
      </c>
      <c r="J311">
        <v>27.3</v>
      </c>
      <c r="K311">
        <v>26.5</v>
      </c>
      <c r="L311">
        <v>28</v>
      </c>
      <c r="M311">
        <v>30.3</v>
      </c>
      <c r="N311">
        <v>29.5</v>
      </c>
      <c r="O311">
        <v>31.4</v>
      </c>
      <c r="P311">
        <v>32.3</v>
      </c>
      <c r="Q311">
        <v>36.3</v>
      </c>
      <c r="R311">
        <v>33.2</v>
      </c>
      <c r="S311">
        <v>29.5</v>
      </c>
    </row>
    <row r="312" spans="1:19" ht="14">
      <c r="A312" s="13" t="s">
        <v>20</v>
      </c>
      <c r="B312" t="s">
        <v>14</v>
      </c>
      <c r="C312" t="s">
        <v>14</v>
      </c>
      <c r="D312" t="s">
        <v>14</v>
      </c>
      <c r="E312" t="s">
        <v>14</v>
      </c>
      <c r="F312" t="s">
        <v>14</v>
      </c>
      <c r="G312">
        <v>20.5</v>
      </c>
      <c r="H312">
        <v>24.2</v>
      </c>
      <c r="I312">
        <v>20.9</v>
      </c>
      <c r="J312">
        <v>22.6</v>
      </c>
      <c r="K312">
        <v>22</v>
      </c>
      <c r="L312">
        <v>23.9</v>
      </c>
      <c r="M312">
        <v>24.8</v>
      </c>
      <c r="N312">
        <v>24.9</v>
      </c>
      <c r="O312">
        <v>26</v>
      </c>
      <c r="P312">
        <v>27</v>
      </c>
      <c r="Q312">
        <v>30.9</v>
      </c>
      <c r="R312">
        <v>27.6</v>
      </c>
      <c r="S312">
        <v>24.6</v>
      </c>
    </row>
    <row r="313" spans="1:19" ht="14">
      <c r="A313" s="13" t="s">
        <v>26</v>
      </c>
      <c r="B313" t="s">
        <v>14</v>
      </c>
      <c r="C313" t="s">
        <v>14</v>
      </c>
      <c r="D313" t="s">
        <v>14</v>
      </c>
      <c r="E313" t="s">
        <v>14</v>
      </c>
      <c r="F313" t="s">
        <v>14</v>
      </c>
      <c r="G313">
        <v>22.4</v>
      </c>
      <c r="H313">
        <v>27.9</v>
      </c>
      <c r="I313">
        <v>22.1</v>
      </c>
      <c r="J313">
        <v>24.7</v>
      </c>
      <c r="K313">
        <v>24.6</v>
      </c>
      <c r="L313">
        <v>23.3</v>
      </c>
      <c r="M313">
        <v>26.5</v>
      </c>
      <c r="N313">
        <v>29</v>
      </c>
      <c r="O313">
        <v>30.4</v>
      </c>
      <c r="P313">
        <v>30.5</v>
      </c>
      <c r="Q313">
        <v>33.6</v>
      </c>
      <c r="R313">
        <v>31.2</v>
      </c>
      <c r="S313">
        <v>27.2</v>
      </c>
    </row>
    <row r="314" spans="1:19" ht="14">
      <c r="A314" s="13" t="s">
        <v>139</v>
      </c>
      <c r="B314" t="s">
        <v>14</v>
      </c>
      <c r="C314" t="s">
        <v>14</v>
      </c>
      <c r="D314" t="s">
        <v>14</v>
      </c>
      <c r="E314" t="s">
        <v>14</v>
      </c>
      <c r="F314" t="s">
        <v>14</v>
      </c>
      <c r="G314">
        <v>33.9</v>
      </c>
      <c r="H314">
        <v>40</v>
      </c>
      <c r="I314" t="s">
        <v>14</v>
      </c>
      <c r="J314" t="s">
        <v>14</v>
      </c>
      <c r="K314" t="s">
        <v>14</v>
      </c>
      <c r="L314" t="s">
        <v>14</v>
      </c>
      <c r="M314" t="s">
        <v>14</v>
      </c>
      <c r="N314" t="s">
        <v>14</v>
      </c>
      <c r="O314" t="s">
        <v>14</v>
      </c>
      <c r="P314" t="s">
        <v>14</v>
      </c>
      <c r="Q314" t="s">
        <v>14</v>
      </c>
      <c r="R314" t="s">
        <v>14</v>
      </c>
      <c r="S314">
        <v>37</v>
      </c>
    </row>
    <row r="317" ht="14">
      <c r="A317" s="13" t="s">
        <v>176</v>
      </c>
    </row>
    <row r="318" spans="1:19" ht="14">
      <c r="A318" s="13"/>
      <c r="B318">
        <v>1988</v>
      </c>
      <c r="C318">
        <v>1989</v>
      </c>
      <c r="D318">
        <v>1990</v>
      </c>
      <c r="E318">
        <v>1991</v>
      </c>
      <c r="F318">
        <v>1992</v>
      </c>
      <c r="G318">
        <v>1993</v>
      </c>
      <c r="H318">
        <v>1994</v>
      </c>
      <c r="I318">
        <v>1995</v>
      </c>
      <c r="J318">
        <v>1996</v>
      </c>
      <c r="K318">
        <v>1997</v>
      </c>
      <c r="L318">
        <v>1998</v>
      </c>
      <c r="M318">
        <v>1999</v>
      </c>
      <c r="N318">
        <v>2000</v>
      </c>
      <c r="O318">
        <v>2001</v>
      </c>
      <c r="P318">
        <v>2002</v>
      </c>
      <c r="Q318">
        <v>2003</v>
      </c>
      <c r="R318">
        <v>2004</v>
      </c>
      <c r="S318" t="s">
        <v>12</v>
      </c>
    </row>
    <row r="319" spans="1:19" ht="14">
      <c r="A319" s="13" t="s">
        <v>13</v>
      </c>
      <c r="B319" t="s">
        <v>14</v>
      </c>
      <c r="C319" t="s">
        <v>14</v>
      </c>
      <c r="D319" t="s">
        <v>14</v>
      </c>
      <c r="E319" t="s">
        <v>14</v>
      </c>
      <c r="F319">
        <v>39.9</v>
      </c>
      <c r="G319">
        <v>35.5</v>
      </c>
      <c r="H319">
        <v>38.3</v>
      </c>
      <c r="I319">
        <v>34.2</v>
      </c>
      <c r="J319">
        <v>32.8</v>
      </c>
      <c r="K319">
        <v>33.8</v>
      </c>
      <c r="L319">
        <v>34.3</v>
      </c>
      <c r="M319">
        <v>35.4</v>
      </c>
      <c r="N319">
        <v>36</v>
      </c>
      <c r="O319">
        <v>37.6</v>
      </c>
      <c r="P319">
        <v>36.8</v>
      </c>
      <c r="Q319">
        <v>39.8</v>
      </c>
      <c r="R319">
        <v>37.2</v>
      </c>
      <c r="S319">
        <v>36.3</v>
      </c>
    </row>
    <row r="320" spans="1:19" ht="14">
      <c r="A320" s="13" t="s">
        <v>134</v>
      </c>
      <c r="B320" t="s">
        <v>14</v>
      </c>
      <c r="C320" t="s">
        <v>14</v>
      </c>
      <c r="D320" t="s">
        <v>14</v>
      </c>
      <c r="E320" t="s">
        <v>14</v>
      </c>
      <c r="F320">
        <v>31.5</v>
      </c>
      <c r="G320">
        <v>27.9</v>
      </c>
      <c r="H320">
        <v>30.8</v>
      </c>
      <c r="I320">
        <v>27.3</v>
      </c>
      <c r="J320">
        <v>26.2</v>
      </c>
      <c r="K320">
        <v>27.1</v>
      </c>
      <c r="L320">
        <v>27.3</v>
      </c>
      <c r="M320">
        <v>28.3</v>
      </c>
      <c r="N320">
        <v>28.6</v>
      </c>
      <c r="O320">
        <v>30.7</v>
      </c>
      <c r="P320">
        <v>29</v>
      </c>
      <c r="Q320">
        <v>31.5</v>
      </c>
      <c r="R320">
        <v>29.7</v>
      </c>
      <c r="S320">
        <v>28.9</v>
      </c>
    </row>
    <row r="321" spans="1:19" ht="14">
      <c r="A321" s="13" t="s">
        <v>15</v>
      </c>
      <c r="B321" t="s">
        <v>14</v>
      </c>
      <c r="C321" t="s">
        <v>14</v>
      </c>
      <c r="D321" t="s">
        <v>14</v>
      </c>
      <c r="E321" t="s">
        <v>14</v>
      </c>
      <c r="F321" t="s">
        <v>14</v>
      </c>
      <c r="G321" t="s">
        <v>14</v>
      </c>
      <c r="H321" t="s">
        <v>14</v>
      </c>
      <c r="I321">
        <v>33</v>
      </c>
      <c r="J321">
        <v>31.7</v>
      </c>
      <c r="K321">
        <v>32.7</v>
      </c>
      <c r="L321">
        <v>33</v>
      </c>
      <c r="M321">
        <v>34.3</v>
      </c>
      <c r="N321">
        <v>34.5</v>
      </c>
      <c r="O321">
        <v>37.1</v>
      </c>
      <c r="P321">
        <v>35.1</v>
      </c>
      <c r="Q321">
        <v>38</v>
      </c>
      <c r="R321">
        <v>35.9</v>
      </c>
      <c r="S321">
        <v>34.5</v>
      </c>
    </row>
    <row r="322" spans="1:19" ht="14">
      <c r="A322" s="13" t="s">
        <v>93</v>
      </c>
      <c r="B322" t="s">
        <v>14</v>
      </c>
      <c r="C322" t="s">
        <v>14</v>
      </c>
      <c r="D322" t="s">
        <v>14</v>
      </c>
      <c r="E322" t="s">
        <v>14</v>
      </c>
      <c r="F322">
        <v>24.5</v>
      </c>
      <c r="G322">
        <v>20.5</v>
      </c>
      <c r="H322">
        <v>24.4</v>
      </c>
      <c r="I322">
        <v>21.1</v>
      </c>
      <c r="J322">
        <v>18.9</v>
      </c>
      <c r="K322">
        <v>20.9</v>
      </c>
      <c r="L322">
        <v>19.4</v>
      </c>
      <c r="M322">
        <v>22.3</v>
      </c>
      <c r="N322">
        <v>22.1</v>
      </c>
      <c r="O322">
        <v>23.7</v>
      </c>
      <c r="P322">
        <v>22.9</v>
      </c>
      <c r="Q322">
        <v>25</v>
      </c>
      <c r="R322">
        <v>24.8</v>
      </c>
      <c r="S322">
        <v>22.3</v>
      </c>
    </row>
    <row r="323" spans="1:19" ht="14">
      <c r="A323" s="13" t="s">
        <v>92</v>
      </c>
      <c r="B323" t="s">
        <v>14</v>
      </c>
      <c r="C323" t="s">
        <v>14</v>
      </c>
      <c r="D323" t="s">
        <v>14</v>
      </c>
      <c r="E323" t="s">
        <v>14</v>
      </c>
      <c r="F323">
        <v>25.4</v>
      </c>
      <c r="G323">
        <v>21.1</v>
      </c>
      <c r="H323">
        <v>25.5</v>
      </c>
      <c r="I323">
        <v>21.3</v>
      </c>
      <c r="J323">
        <v>20.5</v>
      </c>
      <c r="K323">
        <v>21.4</v>
      </c>
      <c r="L323">
        <v>21</v>
      </c>
      <c r="M323">
        <v>23.1</v>
      </c>
      <c r="N323">
        <v>25.4</v>
      </c>
      <c r="O323">
        <v>23.4</v>
      </c>
      <c r="P323">
        <v>24.4</v>
      </c>
      <c r="Q323">
        <v>27.1</v>
      </c>
      <c r="R323">
        <v>26</v>
      </c>
      <c r="S323">
        <v>23.5</v>
      </c>
    </row>
    <row r="326" ht="14">
      <c r="A326" s="13" t="s">
        <v>177</v>
      </c>
    </row>
    <row r="327" spans="1:19" ht="14">
      <c r="A327" s="13"/>
      <c r="B327">
        <v>1988</v>
      </c>
      <c r="C327">
        <v>1989</v>
      </c>
      <c r="D327">
        <v>1990</v>
      </c>
      <c r="E327">
        <v>1991</v>
      </c>
      <c r="F327">
        <v>1992</v>
      </c>
      <c r="G327">
        <v>1993</v>
      </c>
      <c r="H327">
        <v>1994</v>
      </c>
      <c r="I327">
        <v>1995</v>
      </c>
      <c r="J327">
        <v>1996</v>
      </c>
      <c r="K327">
        <v>1997</v>
      </c>
      <c r="L327">
        <v>1998</v>
      </c>
      <c r="M327">
        <v>1999</v>
      </c>
      <c r="N327">
        <v>2000</v>
      </c>
      <c r="O327">
        <v>2001</v>
      </c>
      <c r="P327">
        <v>2002</v>
      </c>
      <c r="Q327">
        <v>2003</v>
      </c>
      <c r="R327">
        <v>2004</v>
      </c>
      <c r="S327" t="s">
        <v>12</v>
      </c>
    </row>
    <row r="328" spans="1:19" ht="14">
      <c r="A328" s="13" t="s">
        <v>13</v>
      </c>
      <c r="B328">
        <v>39.6</v>
      </c>
      <c r="C328">
        <v>39.1</v>
      </c>
      <c r="D328">
        <v>43.3</v>
      </c>
      <c r="E328">
        <v>44.2</v>
      </c>
      <c r="F328">
        <v>44</v>
      </c>
      <c r="G328">
        <v>40.7</v>
      </c>
      <c r="H328">
        <v>45.3</v>
      </c>
      <c r="I328">
        <v>42.4</v>
      </c>
      <c r="J328">
        <v>43.2</v>
      </c>
      <c r="K328">
        <v>41.2</v>
      </c>
      <c r="L328">
        <v>41.6</v>
      </c>
      <c r="M328">
        <v>41.5</v>
      </c>
      <c r="N328">
        <v>42.5</v>
      </c>
      <c r="O328">
        <v>41.4</v>
      </c>
      <c r="P328">
        <v>41.9</v>
      </c>
      <c r="Q328">
        <v>47.6</v>
      </c>
      <c r="R328">
        <v>46.3</v>
      </c>
      <c r="S328">
        <v>42.7</v>
      </c>
    </row>
    <row r="329" spans="1:19" ht="14">
      <c r="A329" s="13" t="s">
        <v>134</v>
      </c>
      <c r="B329">
        <v>31.3</v>
      </c>
      <c r="C329">
        <v>30.8</v>
      </c>
      <c r="D329">
        <v>34.1</v>
      </c>
      <c r="E329">
        <v>34.8</v>
      </c>
      <c r="F329">
        <v>34.6</v>
      </c>
      <c r="G329">
        <v>32.1</v>
      </c>
      <c r="H329">
        <v>36.1</v>
      </c>
      <c r="I329">
        <v>33.4</v>
      </c>
      <c r="J329">
        <v>34.2</v>
      </c>
      <c r="K329">
        <v>32.7</v>
      </c>
      <c r="L329">
        <v>33.2</v>
      </c>
      <c r="M329">
        <v>33</v>
      </c>
      <c r="N329">
        <v>33.9</v>
      </c>
      <c r="O329">
        <v>32.9</v>
      </c>
      <c r="P329">
        <v>33.4</v>
      </c>
      <c r="Q329">
        <v>37.7</v>
      </c>
      <c r="R329">
        <v>37</v>
      </c>
      <c r="S329">
        <v>33.8</v>
      </c>
    </row>
    <row r="330" spans="1:19" ht="14">
      <c r="A330" s="13" t="s">
        <v>15</v>
      </c>
      <c r="B330" t="s">
        <v>14</v>
      </c>
      <c r="C330" t="s">
        <v>14</v>
      </c>
      <c r="D330" t="s">
        <v>14</v>
      </c>
      <c r="E330" t="s">
        <v>14</v>
      </c>
      <c r="F330" t="s">
        <v>14</v>
      </c>
      <c r="G330">
        <v>38.9</v>
      </c>
      <c r="H330">
        <v>43.6</v>
      </c>
      <c r="I330">
        <v>40.3</v>
      </c>
      <c r="J330">
        <v>41.3</v>
      </c>
      <c r="K330">
        <v>39.6</v>
      </c>
      <c r="L330">
        <v>40</v>
      </c>
      <c r="M330">
        <v>39.9</v>
      </c>
      <c r="N330">
        <v>40.8</v>
      </c>
      <c r="O330">
        <v>39.4</v>
      </c>
      <c r="P330">
        <v>40</v>
      </c>
      <c r="Q330">
        <v>45.4</v>
      </c>
      <c r="R330">
        <v>44.5</v>
      </c>
      <c r="S330">
        <v>41.1</v>
      </c>
    </row>
    <row r="331" spans="1:19" ht="14">
      <c r="A331" s="13" t="s">
        <v>93</v>
      </c>
      <c r="B331">
        <v>18.2</v>
      </c>
      <c r="C331">
        <v>19.2</v>
      </c>
      <c r="D331">
        <v>21</v>
      </c>
      <c r="E331">
        <v>22</v>
      </c>
      <c r="F331">
        <v>23.2</v>
      </c>
      <c r="G331">
        <v>22.9</v>
      </c>
      <c r="H331">
        <v>21.2</v>
      </c>
      <c r="I331">
        <v>19.6</v>
      </c>
      <c r="J331">
        <v>21.7</v>
      </c>
      <c r="K331">
        <v>25</v>
      </c>
      <c r="L331">
        <v>22.8</v>
      </c>
      <c r="M331">
        <v>24.4</v>
      </c>
      <c r="N331">
        <v>23.8</v>
      </c>
      <c r="O331">
        <v>22.7</v>
      </c>
      <c r="P331">
        <v>23</v>
      </c>
      <c r="Q331">
        <v>28.1</v>
      </c>
      <c r="R331">
        <v>27.7</v>
      </c>
      <c r="S331">
        <v>22.7</v>
      </c>
    </row>
    <row r="332" spans="1:19" ht="14">
      <c r="A332" s="13" t="s">
        <v>92</v>
      </c>
      <c r="B332">
        <v>21</v>
      </c>
      <c r="C332">
        <v>21.9</v>
      </c>
      <c r="D332">
        <v>23.8</v>
      </c>
      <c r="E332">
        <v>25.9</v>
      </c>
      <c r="F332">
        <v>24.4</v>
      </c>
      <c r="G332">
        <v>25.8</v>
      </c>
      <c r="H332">
        <v>22.3</v>
      </c>
      <c r="I332">
        <v>22.5</v>
      </c>
      <c r="J332">
        <v>27.4</v>
      </c>
      <c r="K332">
        <v>27.7</v>
      </c>
      <c r="L332">
        <v>26.6</v>
      </c>
      <c r="M332">
        <v>27.4</v>
      </c>
      <c r="N332">
        <v>27.6</v>
      </c>
      <c r="O332">
        <v>19</v>
      </c>
      <c r="P332">
        <v>27.1</v>
      </c>
      <c r="Q332">
        <v>32.6</v>
      </c>
      <c r="R332">
        <v>31.6</v>
      </c>
      <c r="S332">
        <v>25.6</v>
      </c>
    </row>
    <row r="333" spans="1:19" ht="14">
      <c r="A333" s="13" t="s">
        <v>94</v>
      </c>
      <c r="B333">
        <v>28.3</v>
      </c>
      <c r="C333">
        <v>28.1</v>
      </c>
      <c r="D333">
        <v>30.2</v>
      </c>
      <c r="E333">
        <v>31.5</v>
      </c>
      <c r="F333">
        <v>30.3</v>
      </c>
      <c r="G333">
        <v>28.9</v>
      </c>
      <c r="H333">
        <v>33.1</v>
      </c>
      <c r="I333">
        <v>27.7</v>
      </c>
      <c r="J333">
        <v>31.4</v>
      </c>
      <c r="K333">
        <v>31.2</v>
      </c>
      <c r="L333">
        <v>31.3</v>
      </c>
      <c r="M333">
        <v>28.9</v>
      </c>
      <c r="N333">
        <v>32.3</v>
      </c>
      <c r="O333">
        <v>30.3</v>
      </c>
      <c r="P333">
        <v>30.3</v>
      </c>
      <c r="Q333">
        <v>40.8</v>
      </c>
      <c r="R333">
        <v>39.7</v>
      </c>
      <c r="S333">
        <v>31.4</v>
      </c>
    </row>
    <row r="334" spans="1:19" ht="14">
      <c r="A334" s="13" t="s">
        <v>18</v>
      </c>
      <c r="B334">
        <v>25</v>
      </c>
      <c r="C334">
        <v>24.7</v>
      </c>
      <c r="D334">
        <v>26.8</v>
      </c>
      <c r="E334">
        <v>27.5</v>
      </c>
      <c r="F334">
        <v>27.2</v>
      </c>
      <c r="G334">
        <v>24.2</v>
      </c>
      <c r="H334">
        <v>28.7</v>
      </c>
      <c r="I334">
        <v>25.3</v>
      </c>
      <c r="J334">
        <v>27.5</v>
      </c>
      <c r="K334">
        <v>25.6</v>
      </c>
      <c r="L334">
        <v>26.8</v>
      </c>
      <c r="M334">
        <v>26.4</v>
      </c>
      <c r="N334">
        <v>28.5</v>
      </c>
      <c r="O334">
        <v>26.8</v>
      </c>
      <c r="P334">
        <v>29.6</v>
      </c>
      <c r="Q334">
        <v>30.9</v>
      </c>
      <c r="R334">
        <v>32.1</v>
      </c>
      <c r="S334">
        <v>27.3</v>
      </c>
    </row>
    <row r="335" spans="1:19" ht="14">
      <c r="A335" s="13" t="s">
        <v>33</v>
      </c>
      <c r="B335">
        <v>22.6</v>
      </c>
      <c r="C335">
        <v>22.1</v>
      </c>
      <c r="D335">
        <v>23.5</v>
      </c>
      <c r="E335">
        <v>23.1</v>
      </c>
      <c r="F335">
        <v>23.7</v>
      </c>
      <c r="G335">
        <v>21.1</v>
      </c>
      <c r="H335">
        <v>24.4</v>
      </c>
      <c r="I335">
        <v>21.3</v>
      </c>
      <c r="J335">
        <v>23.4</v>
      </c>
      <c r="K335">
        <v>22.5</v>
      </c>
      <c r="L335">
        <v>20.3</v>
      </c>
      <c r="M335">
        <v>20.9</v>
      </c>
      <c r="N335">
        <v>22.4</v>
      </c>
      <c r="O335">
        <v>21.6</v>
      </c>
      <c r="P335">
        <v>24.7</v>
      </c>
      <c r="Q335">
        <v>25.9</v>
      </c>
      <c r="R335">
        <v>29.2</v>
      </c>
      <c r="S335">
        <v>23.1</v>
      </c>
    </row>
    <row r="336" spans="1:19" ht="14">
      <c r="A336" s="13" t="s">
        <v>19</v>
      </c>
      <c r="B336">
        <v>28.8</v>
      </c>
      <c r="C336">
        <v>27.7</v>
      </c>
      <c r="D336">
        <v>30.7</v>
      </c>
      <c r="E336">
        <v>30.1</v>
      </c>
      <c r="F336">
        <v>31.4</v>
      </c>
      <c r="G336">
        <v>28.1</v>
      </c>
      <c r="H336">
        <v>31.6</v>
      </c>
      <c r="I336">
        <v>27.9</v>
      </c>
      <c r="J336">
        <v>30</v>
      </c>
      <c r="K336">
        <v>28.1</v>
      </c>
      <c r="L336">
        <v>28.1</v>
      </c>
      <c r="M336">
        <v>25.2</v>
      </c>
      <c r="N336">
        <v>30.8</v>
      </c>
      <c r="O336">
        <v>28.7</v>
      </c>
      <c r="P336">
        <v>31.6</v>
      </c>
      <c r="Q336">
        <v>33.7</v>
      </c>
      <c r="R336">
        <v>31.1</v>
      </c>
      <c r="S336">
        <v>29.6</v>
      </c>
    </row>
    <row r="337" spans="1:19" ht="14">
      <c r="A337" s="13" t="s">
        <v>20</v>
      </c>
      <c r="B337">
        <v>22.4</v>
      </c>
      <c r="C337">
        <v>21.9</v>
      </c>
      <c r="D337">
        <v>24.2</v>
      </c>
      <c r="E337">
        <v>24.4</v>
      </c>
      <c r="F337">
        <v>24</v>
      </c>
      <c r="G337">
        <v>23</v>
      </c>
      <c r="H337">
        <v>25.9</v>
      </c>
      <c r="I337">
        <v>22.5</v>
      </c>
      <c r="J337">
        <v>24.5</v>
      </c>
      <c r="K337">
        <v>22.7</v>
      </c>
      <c r="L337">
        <v>24.5</v>
      </c>
      <c r="M337">
        <v>20.2</v>
      </c>
      <c r="N337">
        <v>23</v>
      </c>
      <c r="O337">
        <v>21</v>
      </c>
      <c r="P337">
        <v>22</v>
      </c>
      <c r="Q337">
        <v>27.7</v>
      </c>
      <c r="R337">
        <v>25.3</v>
      </c>
      <c r="S337">
        <v>23.5</v>
      </c>
    </row>
    <row r="338" spans="1:19" ht="14">
      <c r="A338" s="13" t="s">
        <v>141</v>
      </c>
      <c r="B338" t="s">
        <v>14</v>
      </c>
      <c r="C338" t="s">
        <v>14</v>
      </c>
      <c r="D338" t="s">
        <v>14</v>
      </c>
      <c r="E338" t="s">
        <v>14</v>
      </c>
      <c r="F338" t="s">
        <v>14</v>
      </c>
      <c r="G338" t="s">
        <v>14</v>
      </c>
      <c r="H338" t="s">
        <v>14</v>
      </c>
      <c r="I338" t="s">
        <v>14</v>
      </c>
      <c r="J338" t="s">
        <v>14</v>
      </c>
      <c r="K338" t="s">
        <v>14</v>
      </c>
      <c r="L338">
        <v>11.1</v>
      </c>
      <c r="M338">
        <v>12.4</v>
      </c>
      <c r="N338">
        <v>12.5</v>
      </c>
      <c r="O338">
        <v>13.6</v>
      </c>
      <c r="P338">
        <v>12</v>
      </c>
      <c r="Q338">
        <v>12.2</v>
      </c>
      <c r="R338">
        <v>11</v>
      </c>
      <c r="S338">
        <v>12.1</v>
      </c>
    </row>
    <row r="339" spans="1:19" ht="14">
      <c r="A339" s="13" t="s">
        <v>26</v>
      </c>
      <c r="B339">
        <v>21.7</v>
      </c>
      <c r="C339">
        <v>22.1</v>
      </c>
      <c r="D339">
        <v>23.5</v>
      </c>
      <c r="E339">
        <v>25.6</v>
      </c>
      <c r="F339">
        <v>24</v>
      </c>
      <c r="G339">
        <v>23.6</v>
      </c>
      <c r="H339">
        <v>26.6</v>
      </c>
      <c r="I339">
        <v>21.1</v>
      </c>
      <c r="J339">
        <v>23.9</v>
      </c>
      <c r="K339">
        <v>24.8</v>
      </c>
      <c r="L339">
        <v>25.2</v>
      </c>
      <c r="M339">
        <v>25.8</v>
      </c>
      <c r="N339">
        <v>25.1</v>
      </c>
      <c r="O339">
        <v>24.5</v>
      </c>
      <c r="P339">
        <v>24.6</v>
      </c>
      <c r="Q339">
        <v>27.7</v>
      </c>
      <c r="R339">
        <v>24</v>
      </c>
      <c r="S339">
        <v>24.3</v>
      </c>
    </row>
    <row r="340" spans="1:19" ht="14">
      <c r="A340" s="13" t="s">
        <v>139</v>
      </c>
      <c r="B340">
        <v>38.9</v>
      </c>
      <c r="C340">
        <v>38.5</v>
      </c>
      <c r="D340">
        <v>42.2</v>
      </c>
      <c r="E340">
        <v>42.4</v>
      </c>
      <c r="F340">
        <v>43.2</v>
      </c>
      <c r="G340">
        <v>39.4</v>
      </c>
      <c r="H340">
        <v>44.2</v>
      </c>
      <c r="I340">
        <v>38.8</v>
      </c>
      <c r="J340">
        <v>41.1</v>
      </c>
      <c r="K340">
        <v>39.6</v>
      </c>
      <c r="L340">
        <v>42.4</v>
      </c>
      <c r="M340">
        <v>42.6</v>
      </c>
      <c r="N340">
        <v>44.3</v>
      </c>
      <c r="O340">
        <v>42.9</v>
      </c>
      <c r="P340">
        <v>43.1</v>
      </c>
      <c r="Q340">
        <v>44.8</v>
      </c>
      <c r="R340">
        <v>44.9</v>
      </c>
      <c r="S340">
        <v>42</v>
      </c>
    </row>
    <row r="341" spans="1:19" ht="14">
      <c r="A341" s="13" t="s">
        <v>140</v>
      </c>
      <c r="B341" t="s">
        <v>14</v>
      </c>
      <c r="C341" t="s">
        <v>14</v>
      </c>
      <c r="D341" t="s">
        <v>14</v>
      </c>
      <c r="E341" t="s">
        <v>14</v>
      </c>
      <c r="F341" t="s">
        <v>14</v>
      </c>
      <c r="G341" t="s">
        <v>14</v>
      </c>
      <c r="H341" t="s">
        <v>14</v>
      </c>
      <c r="I341" t="s">
        <v>14</v>
      </c>
      <c r="J341" t="s">
        <v>14</v>
      </c>
      <c r="K341" t="s">
        <v>14</v>
      </c>
      <c r="L341" t="s">
        <v>14</v>
      </c>
      <c r="M341" t="s">
        <v>14</v>
      </c>
      <c r="N341">
        <v>18.7</v>
      </c>
      <c r="O341">
        <v>18</v>
      </c>
      <c r="P341">
        <v>18.3</v>
      </c>
      <c r="Q341">
        <v>21</v>
      </c>
      <c r="R341">
        <v>20.3</v>
      </c>
      <c r="S341">
        <v>19.3</v>
      </c>
    </row>
    <row r="342" spans="1:19" ht="14">
      <c r="A342" s="13" t="s">
        <v>41</v>
      </c>
      <c r="B342" t="s">
        <v>14</v>
      </c>
      <c r="C342" t="s">
        <v>14</v>
      </c>
      <c r="D342" t="s">
        <v>14</v>
      </c>
      <c r="E342" t="s">
        <v>14</v>
      </c>
      <c r="F342" t="s">
        <v>14</v>
      </c>
      <c r="G342" t="s">
        <v>14</v>
      </c>
      <c r="H342" t="s">
        <v>14</v>
      </c>
      <c r="I342" t="s">
        <v>14</v>
      </c>
      <c r="J342" t="s">
        <v>14</v>
      </c>
      <c r="K342" t="s">
        <v>14</v>
      </c>
      <c r="L342" t="s">
        <v>14</v>
      </c>
      <c r="M342" t="s">
        <v>14</v>
      </c>
      <c r="N342">
        <v>28.2</v>
      </c>
      <c r="O342">
        <v>27.5</v>
      </c>
      <c r="P342">
        <v>27.4</v>
      </c>
      <c r="Q342">
        <v>29.4</v>
      </c>
      <c r="R342">
        <v>28.6</v>
      </c>
      <c r="S342">
        <v>28.2</v>
      </c>
    </row>
    <row r="343" spans="1:19" ht="14">
      <c r="A343" s="13" t="s">
        <v>42</v>
      </c>
      <c r="B343" t="s">
        <v>14</v>
      </c>
      <c r="C343" t="s">
        <v>14</v>
      </c>
      <c r="D343" t="s">
        <v>14</v>
      </c>
      <c r="E343" t="s">
        <v>14</v>
      </c>
      <c r="F343" t="s">
        <v>14</v>
      </c>
      <c r="G343" t="s">
        <v>14</v>
      </c>
      <c r="H343" t="s">
        <v>14</v>
      </c>
      <c r="I343" t="s">
        <v>14</v>
      </c>
      <c r="J343" t="s">
        <v>14</v>
      </c>
      <c r="K343" t="s">
        <v>14</v>
      </c>
      <c r="L343" t="s">
        <v>14</v>
      </c>
      <c r="M343" t="s">
        <v>14</v>
      </c>
      <c r="N343">
        <v>17.4</v>
      </c>
      <c r="O343">
        <v>14.9</v>
      </c>
      <c r="P343">
        <v>16.5</v>
      </c>
      <c r="Q343">
        <v>18.4</v>
      </c>
      <c r="R343">
        <v>18</v>
      </c>
      <c r="S343">
        <v>17</v>
      </c>
    </row>
    <row r="346" ht="14">
      <c r="A346" s="13" t="s">
        <v>70</v>
      </c>
    </row>
    <row r="347" spans="1:19" ht="14">
      <c r="A347" s="13"/>
      <c r="B347">
        <v>1988</v>
      </c>
      <c r="C347">
        <v>1989</v>
      </c>
      <c r="D347">
        <v>1990</v>
      </c>
      <c r="E347">
        <v>1991</v>
      </c>
      <c r="F347">
        <v>1992</v>
      </c>
      <c r="G347">
        <v>1993</v>
      </c>
      <c r="H347">
        <v>1994</v>
      </c>
      <c r="I347">
        <v>1995</v>
      </c>
      <c r="J347">
        <v>1996</v>
      </c>
      <c r="K347">
        <v>1997</v>
      </c>
      <c r="L347">
        <v>1998</v>
      </c>
      <c r="M347">
        <v>1999</v>
      </c>
      <c r="N347">
        <v>2000</v>
      </c>
      <c r="O347">
        <v>2001</v>
      </c>
      <c r="P347">
        <v>2002</v>
      </c>
      <c r="Q347">
        <v>2003</v>
      </c>
      <c r="R347">
        <v>2004</v>
      </c>
      <c r="S347" t="s">
        <v>12</v>
      </c>
    </row>
    <row r="348" spans="1:19" ht="14">
      <c r="A348" s="13" t="s">
        <v>13</v>
      </c>
      <c r="B348">
        <v>32.5</v>
      </c>
      <c r="C348">
        <v>32</v>
      </c>
      <c r="D348">
        <v>30.9</v>
      </c>
      <c r="E348">
        <v>32.7</v>
      </c>
      <c r="F348">
        <v>34.3</v>
      </c>
      <c r="G348">
        <v>27.4</v>
      </c>
      <c r="H348">
        <v>31.8</v>
      </c>
      <c r="I348">
        <v>30.2</v>
      </c>
      <c r="J348">
        <v>33.1</v>
      </c>
      <c r="K348">
        <v>28.1</v>
      </c>
      <c r="L348">
        <v>32</v>
      </c>
      <c r="M348">
        <v>32.1</v>
      </c>
      <c r="N348">
        <v>31.7</v>
      </c>
      <c r="O348">
        <v>33.3</v>
      </c>
      <c r="P348">
        <v>35.3</v>
      </c>
      <c r="Q348">
        <v>34.8</v>
      </c>
      <c r="R348">
        <v>33.4</v>
      </c>
      <c r="S348">
        <v>32.1</v>
      </c>
    </row>
    <row r="349" spans="1:19" ht="14">
      <c r="A349" s="13" t="s">
        <v>134</v>
      </c>
      <c r="B349">
        <v>25.6</v>
      </c>
      <c r="C349">
        <v>25.2</v>
      </c>
      <c r="D349">
        <v>24.3</v>
      </c>
      <c r="E349">
        <v>25.7</v>
      </c>
      <c r="F349">
        <v>27.1</v>
      </c>
      <c r="G349">
        <v>21.6</v>
      </c>
      <c r="H349">
        <v>25.5</v>
      </c>
      <c r="I349">
        <v>23.9</v>
      </c>
      <c r="J349">
        <v>26.2</v>
      </c>
      <c r="K349">
        <v>22.7</v>
      </c>
      <c r="L349">
        <v>25.2</v>
      </c>
      <c r="M349">
        <v>25.5</v>
      </c>
      <c r="N349">
        <v>26</v>
      </c>
      <c r="O349">
        <v>26.6</v>
      </c>
      <c r="P349">
        <v>27.9</v>
      </c>
      <c r="Q349">
        <v>27.6</v>
      </c>
      <c r="R349">
        <v>26.6</v>
      </c>
      <c r="S349">
        <v>25.5</v>
      </c>
    </row>
    <row r="350" spans="1:19" ht="14">
      <c r="A350" s="13" t="s">
        <v>15</v>
      </c>
      <c r="B350" t="s">
        <v>14</v>
      </c>
      <c r="C350" t="s">
        <v>14</v>
      </c>
      <c r="D350" t="s">
        <v>14</v>
      </c>
      <c r="E350" t="s">
        <v>14</v>
      </c>
      <c r="F350" t="s">
        <v>14</v>
      </c>
      <c r="G350">
        <v>26.2</v>
      </c>
      <c r="H350">
        <v>30.8</v>
      </c>
      <c r="I350">
        <v>28.8</v>
      </c>
      <c r="J350">
        <v>31.7</v>
      </c>
      <c r="K350">
        <v>27.4</v>
      </c>
      <c r="L350">
        <v>30.4</v>
      </c>
      <c r="M350">
        <v>30.8</v>
      </c>
      <c r="N350">
        <v>31.8</v>
      </c>
      <c r="O350">
        <v>31.8</v>
      </c>
      <c r="P350">
        <v>33.8</v>
      </c>
      <c r="Q350">
        <v>33.4</v>
      </c>
      <c r="R350">
        <v>32.3</v>
      </c>
      <c r="S350">
        <v>30.8</v>
      </c>
    </row>
    <row r="351" spans="1:19" ht="14">
      <c r="A351" s="13" t="s">
        <v>139</v>
      </c>
      <c r="B351">
        <v>31.4</v>
      </c>
      <c r="C351">
        <v>30</v>
      </c>
      <c r="D351">
        <v>28.7</v>
      </c>
      <c r="E351">
        <v>30.3</v>
      </c>
      <c r="F351">
        <v>33.5</v>
      </c>
      <c r="G351">
        <v>25.3</v>
      </c>
      <c r="H351">
        <v>39.5</v>
      </c>
      <c r="I351">
        <v>28.9</v>
      </c>
      <c r="J351">
        <v>30.2</v>
      </c>
      <c r="K351">
        <v>26.7</v>
      </c>
      <c r="L351">
        <v>30.6</v>
      </c>
      <c r="M351">
        <v>27.8</v>
      </c>
      <c r="N351">
        <v>29.2</v>
      </c>
      <c r="O351">
        <v>31.5</v>
      </c>
      <c r="P351">
        <v>30.6</v>
      </c>
      <c r="Q351">
        <v>32.4</v>
      </c>
      <c r="R351">
        <v>30.3</v>
      </c>
      <c r="S351">
        <v>30.4</v>
      </c>
    </row>
    <row r="352" spans="1:19" ht="14">
      <c r="A352" s="13" t="s">
        <v>36</v>
      </c>
      <c r="B352">
        <v>23.5</v>
      </c>
      <c r="C352">
        <v>24.4</v>
      </c>
      <c r="D352">
        <v>24</v>
      </c>
      <c r="E352">
        <v>24.9</v>
      </c>
      <c r="F352">
        <v>28.2</v>
      </c>
      <c r="G352">
        <v>21.1</v>
      </c>
      <c r="H352">
        <v>25.3</v>
      </c>
      <c r="I352">
        <v>24.3</v>
      </c>
      <c r="J352">
        <v>25.6</v>
      </c>
      <c r="K352">
        <v>23.1</v>
      </c>
      <c r="L352">
        <v>28.9</v>
      </c>
      <c r="M352">
        <v>26.8</v>
      </c>
      <c r="N352">
        <v>25.6</v>
      </c>
      <c r="O352">
        <v>25</v>
      </c>
      <c r="P352">
        <v>26.4</v>
      </c>
      <c r="Q352">
        <v>28.3</v>
      </c>
      <c r="R352">
        <v>26.7</v>
      </c>
      <c r="S352">
        <v>25.4</v>
      </c>
    </row>
    <row r="353" spans="1:19" ht="14">
      <c r="A353" s="13" t="s">
        <v>32</v>
      </c>
      <c r="B353" t="s">
        <v>14</v>
      </c>
      <c r="C353" t="s">
        <v>14</v>
      </c>
      <c r="D353" t="s">
        <v>14</v>
      </c>
      <c r="E353" t="s">
        <v>14</v>
      </c>
      <c r="F353" t="s">
        <v>14</v>
      </c>
      <c r="G353" t="s">
        <v>14</v>
      </c>
      <c r="H353" t="s">
        <v>14</v>
      </c>
      <c r="I353" t="s">
        <v>14</v>
      </c>
      <c r="J353" t="s">
        <v>14</v>
      </c>
      <c r="K353" t="s">
        <v>14</v>
      </c>
      <c r="L353" t="s">
        <v>14</v>
      </c>
      <c r="M353" t="s">
        <v>14</v>
      </c>
      <c r="N353" t="s">
        <v>14</v>
      </c>
      <c r="O353" t="s">
        <v>14</v>
      </c>
      <c r="P353" t="s">
        <v>14</v>
      </c>
      <c r="Q353">
        <v>33.3</v>
      </c>
      <c r="R353">
        <v>32.8</v>
      </c>
      <c r="S353">
        <v>33.1</v>
      </c>
    </row>
    <row r="354" spans="1:19" ht="14">
      <c r="A354" s="13" t="s">
        <v>41</v>
      </c>
      <c r="B354" t="s">
        <v>14</v>
      </c>
      <c r="C354" t="s">
        <v>14</v>
      </c>
      <c r="D354" t="s">
        <v>14</v>
      </c>
      <c r="E354" t="s">
        <v>14</v>
      </c>
      <c r="F354" t="s">
        <v>14</v>
      </c>
      <c r="G354" t="s">
        <v>14</v>
      </c>
      <c r="H354" t="s">
        <v>14</v>
      </c>
      <c r="I354" t="s">
        <v>14</v>
      </c>
      <c r="J354" t="s">
        <v>14</v>
      </c>
      <c r="K354" t="s">
        <v>14</v>
      </c>
      <c r="L354" t="s">
        <v>14</v>
      </c>
      <c r="M354" t="s">
        <v>14</v>
      </c>
      <c r="N354" t="s">
        <v>14</v>
      </c>
      <c r="O354" t="s">
        <v>14</v>
      </c>
      <c r="P354" t="s">
        <v>14</v>
      </c>
      <c r="Q354">
        <v>21.6</v>
      </c>
      <c r="R354">
        <v>20.6</v>
      </c>
      <c r="S354">
        <v>21.1</v>
      </c>
    </row>
    <row r="357" ht="14">
      <c r="A357" s="13" t="s">
        <v>71</v>
      </c>
    </row>
    <row r="358" spans="1:19" ht="14">
      <c r="A358" s="13"/>
      <c r="B358">
        <v>1988</v>
      </c>
      <c r="C358">
        <v>1989</v>
      </c>
      <c r="D358">
        <v>1990</v>
      </c>
      <c r="E358">
        <v>1991</v>
      </c>
      <c r="F358">
        <v>1992</v>
      </c>
      <c r="G358">
        <v>1993</v>
      </c>
      <c r="H358">
        <v>1994</v>
      </c>
      <c r="I358">
        <v>1995</v>
      </c>
      <c r="J358">
        <v>1996</v>
      </c>
      <c r="K358">
        <v>1997</v>
      </c>
      <c r="L358">
        <v>1998</v>
      </c>
      <c r="M358">
        <v>1999</v>
      </c>
      <c r="N358">
        <v>2000</v>
      </c>
      <c r="O358">
        <v>2001</v>
      </c>
      <c r="P358">
        <v>2002</v>
      </c>
      <c r="Q358">
        <v>2003</v>
      </c>
      <c r="R358">
        <v>2004</v>
      </c>
      <c r="S358" t="s">
        <v>12</v>
      </c>
    </row>
    <row r="359" spans="1:19" ht="14">
      <c r="A359" s="13" t="s">
        <v>13</v>
      </c>
      <c r="B359" t="s">
        <v>14</v>
      </c>
      <c r="C359" t="s">
        <v>14</v>
      </c>
      <c r="D359" t="s">
        <v>14</v>
      </c>
      <c r="E359" t="s">
        <v>14</v>
      </c>
      <c r="F359" t="s">
        <v>14</v>
      </c>
      <c r="G359" t="s">
        <v>14</v>
      </c>
      <c r="H359" t="s">
        <v>14</v>
      </c>
      <c r="I359" t="s">
        <v>14</v>
      </c>
      <c r="J359" t="s">
        <v>14</v>
      </c>
      <c r="K359" t="s">
        <v>14</v>
      </c>
      <c r="L359">
        <v>24.5</v>
      </c>
      <c r="M359">
        <v>27.3</v>
      </c>
      <c r="N359">
        <v>30.9</v>
      </c>
      <c r="O359">
        <v>26.2</v>
      </c>
      <c r="P359">
        <v>27.7</v>
      </c>
      <c r="Q359">
        <v>31.5</v>
      </c>
      <c r="R359">
        <v>26.6</v>
      </c>
      <c r="S359">
        <v>27.8</v>
      </c>
    </row>
    <row r="360" spans="1:19" ht="14">
      <c r="A360" s="13" t="s">
        <v>134</v>
      </c>
      <c r="B360" t="s">
        <v>14</v>
      </c>
      <c r="C360" t="s">
        <v>14</v>
      </c>
      <c r="D360" t="s">
        <v>14</v>
      </c>
      <c r="E360" t="s">
        <v>14</v>
      </c>
      <c r="F360" t="s">
        <v>14</v>
      </c>
      <c r="G360" t="s">
        <v>14</v>
      </c>
      <c r="H360" t="s">
        <v>14</v>
      </c>
      <c r="I360" t="s">
        <v>14</v>
      </c>
      <c r="J360" t="s">
        <v>14</v>
      </c>
      <c r="K360" t="s">
        <v>14</v>
      </c>
      <c r="L360">
        <v>19.5</v>
      </c>
      <c r="M360">
        <v>21.7</v>
      </c>
      <c r="N360">
        <v>24.8</v>
      </c>
      <c r="O360">
        <v>21.5</v>
      </c>
      <c r="P360">
        <v>22.5</v>
      </c>
      <c r="Q360">
        <v>25.2</v>
      </c>
      <c r="R360">
        <v>21.6</v>
      </c>
      <c r="S360">
        <v>22.4</v>
      </c>
    </row>
    <row r="361" spans="1:19" ht="14">
      <c r="A361" s="13" t="s">
        <v>15</v>
      </c>
      <c r="B361" t="s">
        <v>14</v>
      </c>
      <c r="C361" t="s">
        <v>14</v>
      </c>
      <c r="D361" t="s">
        <v>14</v>
      </c>
      <c r="E361" t="s">
        <v>14</v>
      </c>
      <c r="F361" t="s">
        <v>14</v>
      </c>
      <c r="G361" t="s">
        <v>14</v>
      </c>
      <c r="H361" t="s">
        <v>14</v>
      </c>
      <c r="I361" t="s">
        <v>14</v>
      </c>
      <c r="J361" t="s">
        <v>14</v>
      </c>
      <c r="K361" t="s">
        <v>14</v>
      </c>
      <c r="L361">
        <v>23.5</v>
      </c>
      <c r="M361">
        <v>26.4</v>
      </c>
      <c r="N361">
        <v>30.1</v>
      </c>
      <c r="O361">
        <v>26</v>
      </c>
      <c r="P361">
        <v>27.4</v>
      </c>
      <c r="Q361">
        <v>30.4</v>
      </c>
      <c r="R361">
        <v>26.1</v>
      </c>
      <c r="S361">
        <v>27.1</v>
      </c>
    </row>
    <row r="364" ht="14">
      <c r="A364" s="13" t="s">
        <v>72</v>
      </c>
    </row>
    <row r="365" spans="1:19" ht="14">
      <c r="A365" s="13"/>
      <c r="B365">
        <v>1988</v>
      </c>
      <c r="C365">
        <v>1989</v>
      </c>
      <c r="D365">
        <v>1990</v>
      </c>
      <c r="E365">
        <v>1991</v>
      </c>
      <c r="F365">
        <v>1992</v>
      </c>
      <c r="G365">
        <v>1993</v>
      </c>
      <c r="H365">
        <v>1994</v>
      </c>
      <c r="I365">
        <v>1995</v>
      </c>
      <c r="J365">
        <v>1996</v>
      </c>
      <c r="K365">
        <v>1997</v>
      </c>
      <c r="L365">
        <v>1998</v>
      </c>
      <c r="M365">
        <v>1999</v>
      </c>
      <c r="N365">
        <v>2000</v>
      </c>
      <c r="O365">
        <v>2001</v>
      </c>
      <c r="P365">
        <v>2002</v>
      </c>
      <c r="Q365">
        <v>2003</v>
      </c>
      <c r="R365">
        <v>2004</v>
      </c>
      <c r="S365" t="s">
        <v>12</v>
      </c>
    </row>
    <row r="366" spans="1:19" ht="14">
      <c r="A366" s="13" t="s">
        <v>13</v>
      </c>
      <c r="B366">
        <v>35.4</v>
      </c>
      <c r="C366">
        <v>35.3</v>
      </c>
      <c r="D366">
        <v>36.9</v>
      </c>
      <c r="E366">
        <v>35.2</v>
      </c>
      <c r="F366">
        <v>40.9</v>
      </c>
      <c r="G366">
        <v>35.3</v>
      </c>
      <c r="H366">
        <v>36.7</v>
      </c>
      <c r="I366">
        <v>37.3</v>
      </c>
      <c r="J366">
        <v>36.4</v>
      </c>
      <c r="K366">
        <v>35.2</v>
      </c>
      <c r="L366">
        <v>36.9</v>
      </c>
      <c r="M366">
        <v>38.5</v>
      </c>
      <c r="N366">
        <v>37.4</v>
      </c>
      <c r="O366">
        <v>40.6</v>
      </c>
      <c r="P366">
        <v>40.2</v>
      </c>
      <c r="Q366">
        <v>41.6</v>
      </c>
      <c r="R366">
        <v>40.7</v>
      </c>
      <c r="S366">
        <v>37.7</v>
      </c>
    </row>
    <row r="367" spans="1:19" ht="14">
      <c r="A367" s="13" t="s">
        <v>134</v>
      </c>
      <c r="B367">
        <v>28</v>
      </c>
      <c r="C367">
        <v>27.8</v>
      </c>
      <c r="D367">
        <v>29</v>
      </c>
      <c r="E367">
        <v>27.8</v>
      </c>
      <c r="F367">
        <v>32.2</v>
      </c>
      <c r="G367">
        <v>27.8</v>
      </c>
      <c r="H367">
        <v>29.4</v>
      </c>
      <c r="I367">
        <v>29.5</v>
      </c>
      <c r="J367">
        <v>28.8</v>
      </c>
      <c r="K367">
        <v>28</v>
      </c>
      <c r="L367">
        <v>29.4</v>
      </c>
      <c r="M367">
        <v>30.7</v>
      </c>
      <c r="N367">
        <v>30.4</v>
      </c>
      <c r="O367">
        <v>32.6</v>
      </c>
      <c r="P367">
        <v>31.7</v>
      </c>
      <c r="Q367">
        <v>33.1</v>
      </c>
      <c r="R367">
        <v>32.2</v>
      </c>
      <c r="S367">
        <v>29.9</v>
      </c>
    </row>
    <row r="368" spans="1:19" ht="14">
      <c r="A368" s="13" t="s">
        <v>15</v>
      </c>
      <c r="B368" t="s">
        <v>14</v>
      </c>
      <c r="C368" t="s">
        <v>14</v>
      </c>
      <c r="D368" t="s">
        <v>14</v>
      </c>
      <c r="E368" t="s">
        <v>14</v>
      </c>
      <c r="F368" t="s">
        <v>14</v>
      </c>
      <c r="G368">
        <v>33.8</v>
      </c>
      <c r="H368">
        <v>35.7</v>
      </c>
      <c r="I368">
        <v>35.7</v>
      </c>
      <c r="J368">
        <v>34.8</v>
      </c>
      <c r="K368">
        <v>33.9</v>
      </c>
      <c r="L368">
        <v>35.5</v>
      </c>
      <c r="M368">
        <v>37.2</v>
      </c>
      <c r="N368">
        <v>36.8</v>
      </c>
      <c r="O368">
        <v>39.5</v>
      </c>
      <c r="P368">
        <v>38.4</v>
      </c>
      <c r="Q368">
        <v>40</v>
      </c>
      <c r="R368">
        <v>38.9</v>
      </c>
      <c r="S368">
        <v>36.7</v>
      </c>
    </row>
    <row r="369" spans="1:19" ht="14">
      <c r="A369" s="13" t="s">
        <v>43</v>
      </c>
      <c r="B369" t="s">
        <v>14</v>
      </c>
      <c r="C369" t="s">
        <v>14</v>
      </c>
      <c r="D369" t="s">
        <v>14</v>
      </c>
      <c r="E369" t="s">
        <v>14</v>
      </c>
      <c r="F369" t="s">
        <v>14</v>
      </c>
      <c r="G369" t="s">
        <v>14</v>
      </c>
      <c r="H369" t="s">
        <v>14</v>
      </c>
      <c r="I369" t="s">
        <v>14</v>
      </c>
      <c r="J369" t="s">
        <v>14</v>
      </c>
      <c r="K369" t="s">
        <v>14</v>
      </c>
      <c r="L369" t="s">
        <v>14</v>
      </c>
      <c r="M369" t="s">
        <v>14</v>
      </c>
      <c r="N369" t="s">
        <v>14</v>
      </c>
      <c r="O369">
        <v>18.7</v>
      </c>
      <c r="P369">
        <v>17.2</v>
      </c>
      <c r="Q369">
        <v>15.3</v>
      </c>
      <c r="R369">
        <v>18.1</v>
      </c>
      <c r="S369">
        <v>17.3</v>
      </c>
    </row>
    <row r="370" spans="1:19" ht="14">
      <c r="A370" s="13" t="s">
        <v>93</v>
      </c>
      <c r="B370">
        <v>19.2</v>
      </c>
      <c r="C370">
        <v>20.2</v>
      </c>
      <c r="D370">
        <v>20.2</v>
      </c>
      <c r="E370">
        <v>20.2</v>
      </c>
      <c r="F370">
        <v>25</v>
      </c>
      <c r="G370">
        <v>21.6</v>
      </c>
      <c r="H370">
        <v>23.3</v>
      </c>
      <c r="I370">
        <v>19.7</v>
      </c>
      <c r="J370">
        <v>21.8</v>
      </c>
      <c r="K370">
        <v>20.8</v>
      </c>
      <c r="L370">
        <v>21.1</v>
      </c>
      <c r="M370">
        <v>23.4</v>
      </c>
      <c r="N370">
        <v>23.1</v>
      </c>
      <c r="O370">
        <v>24.3</v>
      </c>
      <c r="P370">
        <v>22.4</v>
      </c>
      <c r="Q370">
        <v>22.9</v>
      </c>
      <c r="R370">
        <v>23.1</v>
      </c>
      <c r="S370">
        <v>21.9</v>
      </c>
    </row>
    <row r="371" spans="1:19" ht="14">
      <c r="A371" s="13" t="s">
        <v>92</v>
      </c>
      <c r="B371">
        <v>21.8</v>
      </c>
      <c r="C371">
        <v>22.9</v>
      </c>
      <c r="D371">
        <v>22.9</v>
      </c>
      <c r="E371">
        <v>22.7</v>
      </c>
      <c r="F371">
        <v>26.5</v>
      </c>
      <c r="G371">
        <v>22.5</v>
      </c>
      <c r="H371">
        <v>25.1</v>
      </c>
      <c r="I371">
        <v>24.5</v>
      </c>
      <c r="J371">
        <v>23.1</v>
      </c>
      <c r="K371">
        <v>22.1</v>
      </c>
      <c r="L371">
        <v>24</v>
      </c>
      <c r="M371">
        <v>25.8</v>
      </c>
      <c r="N371">
        <v>25.3</v>
      </c>
      <c r="O371">
        <v>27</v>
      </c>
      <c r="P371">
        <v>26.3</v>
      </c>
      <c r="Q371">
        <v>28.6</v>
      </c>
      <c r="R371">
        <v>27.7</v>
      </c>
      <c r="S371">
        <v>24.6</v>
      </c>
    </row>
    <row r="372" spans="1:19" ht="14">
      <c r="A372" s="13" t="s">
        <v>18</v>
      </c>
      <c r="B372">
        <v>24.3</v>
      </c>
      <c r="C372">
        <v>23.7</v>
      </c>
      <c r="D372">
        <v>25.1</v>
      </c>
      <c r="E372">
        <v>23.3</v>
      </c>
      <c r="F372">
        <v>28.1</v>
      </c>
      <c r="G372">
        <v>22.8</v>
      </c>
      <c r="H372">
        <v>24.7</v>
      </c>
      <c r="I372">
        <v>25.2</v>
      </c>
      <c r="J372">
        <v>23.8</v>
      </c>
      <c r="K372">
        <v>22.4</v>
      </c>
      <c r="L372">
        <v>25.8</v>
      </c>
      <c r="M372">
        <v>25.3</v>
      </c>
      <c r="N372">
        <v>26.4</v>
      </c>
      <c r="O372">
        <v>27.9</v>
      </c>
      <c r="P372">
        <v>26</v>
      </c>
      <c r="Q372">
        <v>31.8</v>
      </c>
      <c r="R372">
        <v>30.8</v>
      </c>
      <c r="S372">
        <v>25.7</v>
      </c>
    </row>
    <row r="373" spans="1:19" ht="14">
      <c r="A373" s="13" t="s">
        <v>33</v>
      </c>
      <c r="B373">
        <v>18.5</v>
      </c>
      <c r="C373">
        <v>17.9</v>
      </c>
      <c r="D373">
        <v>19</v>
      </c>
      <c r="E373">
        <v>17</v>
      </c>
      <c r="F373">
        <v>20.3</v>
      </c>
      <c r="G373">
        <v>17.1</v>
      </c>
      <c r="H373">
        <v>18.2</v>
      </c>
      <c r="I373" t="s">
        <v>14</v>
      </c>
      <c r="J373">
        <v>17.5</v>
      </c>
      <c r="K373">
        <v>16.7</v>
      </c>
      <c r="L373" t="s">
        <v>14</v>
      </c>
      <c r="M373" t="s">
        <v>14</v>
      </c>
      <c r="N373" t="s">
        <v>14</v>
      </c>
      <c r="O373" t="s">
        <v>14</v>
      </c>
      <c r="P373" t="s">
        <v>14</v>
      </c>
      <c r="Q373" t="s">
        <v>14</v>
      </c>
      <c r="R373" t="s">
        <v>14</v>
      </c>
      <c r="S373">
        <v>18</v>
      </c>
    </row>
    <row r="374" spans="1:19" ht="14">
      <c r="A374" s="13" t="s">
        <v>19</v>
      </c>
      <c r="B374" t="s">
        <v>14</v>
      </c>
      <c r="C374" t="s">
        <v>14</v>
      </c>
      <c r="D374" t="s">
        <v>14</v>
      </c>
      <c r="E374" t="s">
        <v>14</v>
      </c>
      <c r="F374" t="s">
        <v>14</v>
      </c>
      <c r="G374" t="s">
        <v>14</v>
      </c>
      <c r="H374" t="s">
        <v>14</v>
      </c>
      <c r="I374" t="s">
        <v>14</v>
      </c>
      <c r="J374">
        <v>22.6</v>
      </c>
      <c r="K374">
        <v>21.6</v>
      </c>
      <c r="L374">
        <v>25.9</v>
      </c>
      <c r="M374">
        <v>24.6</v>
      </c>
      <c r="N374">
        <v>24.7</v>
      </c>
      <c r="O374">
        <v>27</v>
      </c>
      <c r="P374">
        <v>27</v>
      </c>
      <c r="Q374">
        <v>29.9</v>
      </c>
      <c r="R374">
        <v>28.8</v>
      </c>
      <c r="S374">
        <v>25.8</v>
      </c>
    </row>
    <row r="375" spans="1:19" ht="14">
      <c r="A375" s="13" t="s">
        <v>20</v>
      </c>
      <c r="B375">
        <v>19.8</v>
      </c>
      <c r="C375">
        <v>19.1</v>
      </c>
      <c r="D375">
        <v>20.6</v>
      </c>
      <c r="E375">
        <v>18.7</v>
      </c>
      <c r="F375">
        <v>22.4</v>
      </c>
      <c r="G375">
        <v>19</v>
      </c>
      <c r="H375">
        <v>19.9</v>
      </c>
      <c r="I375" t="s">
        <v>14</v>
      </c>
      <c r="J375">
        <v>19.2</v>
      </c>
      <c r="K375">
        <v>18.3</v>
      </c>
      <c r="L375">
        <v>20.2</v>
      </c>
      <c r="M375">
        <v>19.7</v>
      </c>
      <c r="N375">
        <v>19.2</v>
      </c>
      <c r="O375">
        <v>20.6</v>
      </c>
      <c r="P375">
        <v>22.3</v>
      </c>
      <c r="Q375">
        <v>25.3</v>
      </c>
      <c r="R375">
        <v>24.5</v>
      </c>
      <c r="S375">
        <v>20.5</v>
      </c>
    </row>
    <row r="376" spans="1:19" ht="14">
      <c r="A376" s="13" t="s">
        <v>141</v>
      </c>
      <c r="B376" t="s">
        <v>14</v>
      </c>
      <c r="C376" t="s">
        <v>14</v>
      </c>
      <c r="D376" t="s">
        <v>14</v>
      </c>
      <c r="E376" t="s">
        <v>14</v>
      </c>
      <c r="F376" t="s">
        <v>14</v>
      </c>
      <c r="G376" t="s">
        <v>14</v>
      </c>
      <c r="H376" t="s">
        <v>14</v>
      </c>
      <c r="I376" t="s">
        <v>14</v>
      </c>
      <c r="J376">
        <v>14.2</v>
      </c>
      <c r="K376">
        <v>12.9</v>
      </c>
      <c r="L376">
        <v>12.4</v>
      </c>
      <c r="M376">
        <v>15.1</v>
      </c>
      <c r="N376">
        <v>14.7</v>
      </c>
      <c r="O376">
        <v>16.6</v>
      </c>
      <c r="P376" t="s">
        <v>14</v>
      </c>
      <c r="Q376" t="s">
        <v>14</v>
      </c>
      <c r="R376" t="s">
        <v>14</v>
      </c>
      <c r="S376">
        <v>14.3</v>
      </c>
    </row>
    <row r="377" spans="1:19" ht="14">
      <c r="A377" s="13" t="s">
        <v>26</v>
      </c>
      <c r="B377">
        <v>22.5</v>
      </c>
      <c r="C377">
        <v>22.6</v>
      </c>
      <c r="D377">
        <v>23.1</v>
      </c>
      <c r="E377">
        <v>22.2</v>
      </c>
      <c r="F377">
        <v>26.1</v>
      </c>
      <c r="G377">
        <v>22.8</v>
      </c>
      <c r="H377">
        <v>23.8</v>
      </c>
      <c r="I377" t="s">
        <v>14</v>
      </c>
      <c r="J377">
        <v>23.1</v>
      </c>
      <c r="K377">
        <v>21.8</v>
      </c>
      <c r="L377">
        <v>22</v>
      </c>
      <c r="M377">
        <v>24.9</v>
      </c>
      <c r="N377">
        <v>23.3</v>
      </c>
      <c r="O377">
        <v>26</v>
      </c>
      <c r="P377">
        <v>26.1</v>
      </c>
      <c r="Q377">
        <v>25.7</v>
      </c>
      <c r="R377">
        <v>21</v>
      </c>
      <c r="S377">
        <v>23.6</v>
      </c>
    </row>
    <row r="378" spans="1:19" ht="14">
      <c r="A378" s="13" t="s">
        <v>139</v>
      </c>
      <c r="B378">
        <v>33.5</v>
      </c>
      <c r="C378">
        <v>33</v>
      </c>
      <c r="D378">
        <v>34.8</v>
      </c>
      <c r="E378">
        <v>32.9</v>
      </c>
      <c r="F378">
        <v>39.2</v>
      </c>
      <c r="G378">
        <v>31.9</v>
      </c>
      <c r="H378">
        <v>33.6</v>
      </c>
      <c r="I378" t="s">
        <v>14</v>
      </c>
      <c r="J378">
        <v>32</v>
      </c>
      <c r="K378">
        <v>30.4</v>
      </c>
      <c r="L378">
        <v>31.6</v>
      </c>
      <c r="M378">
        <v>36.5</v>
      </c>
      <c r="N378">
        <v>34.6</v>
      </c>
      <c r="O378">
        <v>36.6</v>
      </c>
      <c r="P378">
        <v>36.4</v>
      </c>
      <c r="Q378">
        <v>37.9</v>
      </c>
      <c r="R378">
        <v>36.7</v>
      </c>
      <c r="S378">
        <v>34.5</v>
      </c>
    </row>
    <row r="379" spans="1:19" ht="14">
      <c r="A379" s="13" t="s">
        <v>16</v>
      </c>
      <c r="B379" t="s">
        <v>14</v>
      </c>
      <c r="C379" t="s">
        <v>14</v>
      </c>
      <c r="D379" t="s">
        <v>14</v>
      </c>
      <c r="E379" t="s">
        <v>14</v>
      </c>
      <c r="F379" t="s">
        <v>14</v>
      </c>
      <c r="G379" t="s">
        <v>14</v>
      </c>
      <c r="H379" t="s">
        <v>14</v>
      </c>
      <c r="I379" t="s">
        <v>14</v>
      </c>
      <c r="J379" t="s">
        <v>14</v>
      </c>
      <c r="K379" t="s">
        <v>14</v>
      </c>
      <c r="L379">
        <v>29.6</v>
      </c>
      <c r="M379" t="s">
        <v>14</v>
      </c>
      <c r="N379" t="s">
        <v>14</v>
      </c>
      <c r="O379" t="s">
        <v>14</v>
      </c>
      <c r="P379" t="s">
        <v>14</v>
      </c>
      <c r="Q379" t="s">
        <v>14</v>
      </c>
      <c r="R379" t="s">
        <v>14</v>
      </c>
      <c r="S379">
        <v>29.6</v>
      </c>
    </row>
    <row r="380" spans="1:19" ht="14">
      <c r="A380" s="13" t="s">
        <v>44</v>
      </c>
      <c r="B380" t="s">
        <v>14</v>
      </c>
      <c r="C380" t="s">
        <v>14</v>
      </c>
      <c r="D380" t="s">
        <v>14</v>
      </c>
      <c r="E380" t="s">
        <v>14</v>
      </c>
      <c r="F380" t="s">
        <v>14</v>
      </c>
      <c r="G380" t="s">
        <v>14</v>
      </c>
      <c r="H380" t="s">
        <v>14</v>
      </c>
      <c r="I380" t="s">
        <v>14</v>
      </c>
      <c r="J380" t="s">
        <v>14</v>
      </c>
      <c r="K380" t="s">
        <v>14</v>
      </c>
      <c r="L380" t="s">
        <v>14</v>
      </c>
      <c r="M380" t="s">
        <v>14</v>
      </c>
      <c r="N380">
        <v>29.9</v>
      </c>
      <c r="O380">
        <v>33</v>
      </c>
      <c r="P380">
        <v>24.4</v>
      </c>
      <c r="Q380">
        <v>32.2</v>
      </c>
      <c r="R380">
        <v>30.9</v>
      </c>
      <c r="S380">
        <v>30.1</v>
      </c>
    </row>
    <row r="381" spans="1:19" ht="14">
      <c r="A381" s="13" t="s">
        <v>45</v>
      </c>
      <c r="B381" t="s">
        <v>14</v>
      </c>
      <c r="C381" t="s">
        <v>14</v>
      </c>
      <c r="D381" t="s">
        <v>14</v>
      </c>
      <c r="E381" t="s">
        <v>14</v>
      </c>
      <c r="F381" t="s">
        <v>14</v>
      </c>
      <c r="G381" t="s">
        <v>14</v>
      </c>
      <c r="H381" t="s">
        <v>14</v>
      </c>
      <c r="I381" t="s">
        <v>14</v>
      </c>
      <c r="J381" t="s">
        <v>14</v>
      </c>
      <c r="K381" t="s">
        <v>14</v>
      </c>
      <c r="L381" t="s">
        <v>14</v>
      </c>
      <c r="M381" t="s">
        <v>14</v>
      </c>
      <c r="N381">
        <v>28.2</v>
      </c>
      <c r="O381">
        <v>32.8</v>
      </c>
      <c r="P381">
        <v>31.8</v>
      </c>
      <c r="Q381">
        <v>33.3</v>
      </c>
      <c r="R381">
        <v>32.1</v>
      </c>
      <c r="S381">
        <v>31.6</v>
      </c>
    </row>
    <row r="382" spans="1:19" ht="14">
      <c r="A382" s="13" t="s">
        <v>46</v>
      </c>
      <c r="B382" t="s">
        <v>14</v>
      </c>
      <c r="C382" t="s">
        <v>14</v>
      </c>
      <c r="D382" t="s">
        <v>14</v>
      </c>
      <c r="E382" t="s">
        <v>14</v>
      </c>
      <c r="F382" t="s">
        <v>14</v>
      </c>
      <c r="G382" t="s">
        <v>14</v>
      </c>
      <c r="H382" t="s">
        <v>14</v>
      </c>
      <c r="I382" t="s">
        <v>14</v>
      </c>
      <c r="J382" t="s">
        <v>14</v>
      </c>
      <c r="K382" t="s">
        <v>14</v>
      </c>
      <c r="L382" t="s">
        <v>14</v>
      </c>
      <c r="M382" t="s">
        <v>14</v>
      </c>
      <c r="N382" t="s">
        <v>14</v>
      </c>
      <c r="O382">
        <v>25.2</v>
      </c>
      <c r="P382">
        <v>24.2</v>
      </c>
      <c r="Q382">
        <v>26.9</v>
      </c>
      <c r="R382">
        <v>25.9</v>
      </c>
      <c r="S382">
        <v>25.6</v>
      </c>
    </row>
    <row r="383" spans="1:19" ht="14">
      <c r="A383" s="13" t="s">
        <v>47</v>
      </c>
      <c r="B383" t="s">
        <v>14</v>
      </c>
      <c r="C383" t="s">
        <v>14</v>
      </c>
      <c r="D383" t="s">
        <v>14</v>
      </c>
      <c r="E383" t="s">
        <v>14</v>
      </c>
      <c r="F383" t="s">
        <v>14</v>
      </c>
      <c r="G383" t="s">
        <v>14</v>
      </c>
      <c r="H383" t="s">
        <v>14</v>
      </c>
      <c r="I383" t="s">
        <v>14</v>
      </c>
      <c r="J383" t="s">
        <v>14</v>
      </c>
      <c r="K383" t="s">
        <v>14</v>
      </c>
      <c r="L383" t="s">
        <v>14</v>
      </c>
      <c r="M383" t="s">
        <v>14</v>
      </c>
      <c r="N383">
        <v>29.3</v>
      </c>
      <c r="O383">
        <v>30.8</v>
      </c>
      <c r="P383">
        <v>32.5</v>
      </c>
      <c r="Q383">
        <v>32.9</v>
      </c>
      <c r="R383">
        <v>32</v>
      </c>
      <c r="S383">
        <v>31.5</v>
      </c>
    </row>
    <row r="386" spans="1:2" ht="14">
      <c r="A386" s="13" t="s">
        <v>48</v>
      </c>
      <c r="B386" t="s">
        <v>49</v>
      </c>
    </row>
    <row r="387" spans="1:19" ht="14">
      <c r="A387" s="13"/>
      <c r="B387">
        <v>1988</v>
      </c>
      <c r="C387">
        <v>1989</v>
      </c>
      <c r="D387">
        <v>1990</v>
      </c>
      <c r="E387">
        <v>1991</v>
      </c>
      <c r="F387">
        <v>1992</v>
      </c>
      <c r="G387">
        <v>1993</v>
      </c>
      <c r="H387">
        <v>1994</v>
      </c>
      <c r="I387">
        <v>1995</v>
      </c>
      <c r="J387">
        <v>1996</v>
      </c>
      <c r="K387">
        <v>1997</v>
      </c>
      <c r="L387">
        <v>1998</v>
      </c>
      <c r="M387">
        <v>1999</v>
      </c>
      <c r="N387">
        <v>2000</v>
      </c>
      <c r="O387">
        <v>2001</v>
      </c>
      <c r="P387">
        <v>2002</v>
      </c>
      <c r="Q387">
        <v>2003</v>
      </c>
      <c r="R387">
        <v>2004</v>
      </c>
      <c r="S387" t="s">
        <v>12</v>
      </c>
    </row>
    <row r="388" spans="1:19" ht="14">
      <c r="A388" s="13" t="s">
        <v>13</v>
      </c>
      <c r="B388" t="s">
        <v>14</v>
      </c>
      <c r="C388" t="s">
        <v>14</v>
      </c>
      <c r="D388" t="s">
        <v>14</v>
      </c>
      <c r="E388" t="s">
        <v>14</v>
      </c>
      <c r="F388" t="s">
        <v>14</v>
      </c>
      <c r="G388" t="s">
        <v>14</v>
      </c>
      <c r="H388">
        <v>41.7</v>
      </c>
      <c r="I388">
        <v>39.5</v>
      </c>
      <c r="J388">
        <v>40.3</v>
      </c>
      <c r="K388">
        <v>38.7</v>
      </c>
      <c r="L388">
        <v>40.1</v>
      </c>
      <c r="M388">
        <v>41.4</v>
      </c>
      <c r="N388">
        <v>41.9</v>
      </c>
      <c r="O388">
        <v>41.9</v>
      </c>
      <c r="P388">
        <v>42.3</v>
      </c>
      <c r="Q388">
        <v>46.7</v>
      </c>
      <c r="R388">
        <v>44.4</v>
      </c>
      <c r="S388">
        <v>41.7</v>
      </c>
    </row>
    <row r="389" spans="1:19" ht="14">
      <c r="A389" s="13" t="s">
        <v>134</v>
      </c>
      <c r="B389" t="s">
        <v>14</v>
      </c>
      <c r="C389" t="s">
        <v>14</v>
      </c>
      <c r="D389" t="s">
        <v>14</v>
      </c>
      <c r="E389" t="s">
        <v>14</v>
      </c>
      <c r="F389" t="s">
        <v>14</v>
      </c>
      <c r="G389" t="s">
        <v>14</v>
      </c>
      <c r="H389">
        <v>33.3</v>
      </c>
      <c r="I389">
        <v>31.3</v>
      </c>
      <c r="J389">
        <v>31.9</v>
      </c>
      <c r="K389">
        <v>30.8</v>
      </c>
      <c r="L389">
        <v>31.9</v>
      </c>
      <c r="M389">
        <v>32.9</v>
      </c>
      <c r="N389">
        <v>33.4</v>
      </c>
      <c r="O389">
        <v>33.3</v>
      </c>
      <c r="P389">
        <v>33.7</v>
      </c>
      <c r="Q389">
        <v>36.6</v>
      </c>
      <c r="R389">
        <v>35.5</v>
      </c>
      <c r="S389">
        <v>33.1</v>
      </c>
    </row>
    <row r="390" spans="1:19" ht="14">
      <c r="A390" s="13" t="s">
        <v>15</v>
      </c>
      <c r="B390" t="s">
        <v>14</v>
      </c>
      <c r="C390" t="s">
        <v>14</v>
      </c>
      <c r="D390" t="s">
        <v>14</v>
      </c>
      <c r="E390" t="s">
        <v>14</v>
      </c>
      <c r="F390" t="s">
        <v>14</v>
      </c>
      <c r="G390" t="s">
        <v>14</v>
      </c>
      <c r="H390">
        <v>40.1</v>
      </c>
      <c r="I390">
        <v>37.9</v>
      </c>
      <c r="J390">
        <v>38.4</v>
      </c>
      <c r="K390">
        <v>37.3</v>
      </c>
      <c r="L390">
        <v>38.5</v>
      </c>
      <c r="M390">
        <v>39.7</v>
      </c>
      <c r="N390">
        <v>40.3</v>
      </c>
      <c r="O390">
        <v>39.9</v>
      </c>
      <c r="P390">
        <v>40.7</v>
      </c>
      <c r="Q390">
        <v>44.2</v>
      </c>
      <c r="R390">
        <v>42.8</v>
      </c>
      <c r="S390">
        <v>40</v>
      </c>
    </row>
    <row r="391" spans="1:19" ht="14">
      <c r="A391" s="13" t="s">
        <v>40</v>
      </c>
      <c r="B391" t="s">
        <v>14</v>
      </c>
      <c r="C391" t="s">
        <v>14</v>
      </c>
      <c r="D391" t="s">
        <v>14</v>
      </c>
      <c r="E391" t="s">
        <v>14</v>
      </c>
      <c r="F391" t="s">
        <v>14</v>
      </c>
      <c r="G391" t="s">
        <v>14</v>
      </c>
      <c r="H391" t="s">
        <v>14</v>
      </c>
      <c r="I391" t="s">
        <v>14</v>
      </c>
      <c r="J391" t="s">
        <v>14</v>
      </c>
      <c r="K391" t="s">
        <v>14</v>
      </c>
      <c r="L391" t="s">
        <v>14</v>
      </c>
      <c r="M391" t="s">
        <v>14</v>
      </c>
      <c r="N391" t="s">
        <v>14</v>
      </c>
      <c r="O391" t="s">
        <v>14</v>
      </c>
      <c r="P391">
        <v>18.7</v>
      </c>
      <c r="Q391">
        <v>20.5</v>
      </c>
      <c r="R391">
        <v>20.1</v>
      </c>
      <c r="S391">
        <v>19.8</v>
      </c>
    </row>
    <row r="392" spans="1:19" ht="14">
      <c r="A392" s="13" t="s">
        <v>93</v>
      </c>
      <c r="B392" t="s">
        <v>14</v>
      </c>
      <c r="C392" t="s">
        <v>14</v>
      </c>
      <c r="D392" t="s">
        <v>14</v>
      </c>
      <c r="E392" t="s">
        <v>14</v>
      </c>
      <c r="F392" t="s">
        <v>14</v>
      </c>
      <c r="G392" t="s">
        <v>14</v>
      </c>
      <c r="H392">
        <v>23.2</v>
      </c>
      <c r="I392">
        <v>18.3</v>
      </c>
      <c r="J392">
        <v>21.2</v>
      </c>
      <c r="K392">
        <v>23.2</v>
      </c>
      <c r="L392">
        <v>21.1</v>
      </c>
      <c r="M392">
        <v>24.2</v>
      </c>
      <c r="N392">
        <v>23.7</v>
      </c>
      <c r="O392">
        <v>23.2</v>
      </c>
      <c r="P392">
        <v>23.2</v>
      </c>
      <c r="Q392">
        <v>25.7</v>
      </c>
      <c r="R392">
        <v>25.3</v>
      </c>
      <c r="S392">
        <v>22.9</v>
      </c>
    </row>
    <row r="393" spans="1:19" ht="14">
      <c r="A393" s="13" t="s">
        <v>92</v>
      </c>
      <c r="B393" t="s">
        <v>14</v>
      </c>
      <c r="C393" t="s">
        <v>14</v>
      </c>
      <c r="D393" t="s">
        <v>14</v>
      </c>
      <c r="E393" t="s">
        <v>14</v>
      </c>
      <c r="F393" t="s">
        <v>14</v>
      </c>
      <c r="G393" t="s">
        <v>14</v>
      </c>
      <c r="H393">
        <v>26</v>
      </c>
      <c r="I393">
        <v>21.5</v>
      </c>
      <c r="J393">
        <v>26.2</v>
      </c>
      <c r="K393">
        <v>25.9</v>
      </c>
      <c r="L393">
        <v>24.9</v>
      </c>
      <c r="M393">
        <v>27.7</v>
      </c>
      <c r="N393">
        <v>27.3</v>
      </c>
      <c r="O393">
        <v>19.6</v>
      </c>
      <c r="P393">
        <v>19.3</v>
      </c>
      <c r="Q393">
        <v>21.7</v>
      </c>
      <c r="R393">
        <v>20.4</v>
      </c>
      <c r="S393">
        <v>23.7</v>
      </c>
    </row>
    <row r="394" spans="1:19" ht="14">
      <c r="A394" s="13" t="s">
        <v>94</v>
      </c>
      <c r="B394" t="s">
        <v>14</v>
      </c>
      <c r="C394" t="s">
        <v>14</v>
      </c>
      <c r="D394" t="s">
        <v>14</v>
      </c>
      <c r="E394" t="s">
        <v>14</v>
      </c>
      <c r="F394" t="s">
        <v>14</v>
      </c>
      <c r="G394" t="s">
        <v>14</v>
      </c>
      <c r="H394">
        <v>30.9</v>
      </c>
      <c r="I394">
        <v>26.1</v>
      </c>
      <c r="J394">
        <v>29.8</v>
      </c>
      <c r="K394">
        <v>29.5</v>
      </c>
      <c r="L394">
        <v>29.8</v>
      </c>
      <c r="M394">
        <v>29</v>
      </c>
      <c r="N394">
        <v>31.5</v>
      </c>
      <c r="O394">
        <v>30.2</v>
      </c>
      <c r="P394">
        <v>30.8</v>
      </c>
      <c r="Q394">
        <v>40.5</v>
      </c>
      <c r="R394">
        <v>38.1</v>
      </c>
      <c r="S394">
        <v>31.5</v>
      </c>
    </row>
    <row r="395" spans="1:19" ht="14">
      <c r="A395" s="13" t="s">
        <v>18</v>
      </c>
      <c r="B395" t="s">
        <v>14</v>
      </c>
      <c r="C395" t="s">
        <v>14</v>
      </c>
      <c r="D395" t="s">
        <v>14</v>
      </c>
      <c r="E395" t="s">
        <v>14</v>
      </c>
      <c r="F395" t="s">
        <v>14</v>
      </c>
      <c r="G395" t="s">
        <v>14</v>
      </c>
      <c r="H395">
        <v>26.6</v>
      </c>
      <c r="I395">
        <v>24.6</v>
      </c>
      <c r="J395">
        <v>25.8</v>
      </c>
      <c r="K395">
        <v>24.3</v>
      </c>
      <c r="L395">
        <v>25.9</v>
      </c>
      <c r="M395">
        <v>26.8</v>
      </c>
      <c r="N395">
        <v>27.9</v>
      </c>
      <c r="O395">
        <v>27.2</v>
      </c>
      <c r="P395">
        <v>30</v>
      </c>
      <c r="Q395">
        <v>30.5</v>
      </c>
      <c r="R395">
        <v>29.3</v>
      </c>
      <c r="S395">
        <v>27.2</v>
      </c>
    </row>
    <row r="396" spans="1:19" ht="14">
      <c r="A396" s="13" t="s">
        <v>33</v>
      </c>
      <c r="B396" t="s">
        <v>14</v>
      </c>
      <c r="C396" t="s">
        <v>14</v>
      </c>
      <c r="D396" t="s">
        <v>14</v>
      </c>
      <c r="E396" t="s">
        <v>14</v>
      </c>
      <c r="F396" t="s">
        <v>14</v>
      </c>
      <c r="G396" t="s">
        <v>14</v>
      </c>
      <c r="H396">
        <v>22.5</v>
      </c>
      <c r="I396">
        <v>20.1</v>
      </c>
      <c r="J396">
        <v>21.8</v>
      </c>
      <c r="K396">
        <v>21.5</v>
      </c>
      <c r="L396">
        <v>20.1</v>
      </c>
      <c r="M396">
        <v>20.8</v>
      </c>
      <c r="N396">
        <v>21.8</v>
      </c>
      <c r="O396">
        <v>21.4</v>
      </c>
      <c r="P396">
        <v>24.9</v>
      </c>
      <c r="Q396">
        <v>26</v>
      </c>
      <c r="R396">
        <v>27.9</v>
      </c>
      <c r="S396">
        <v>22.6</v>
      </c>
    </row>
    <row r="397" spans="1:19" ht="14">
      <c r="A397" s="13" t="s">
        <v>19</v>
      </c>
      <c r="B397" t="s">
        <v>14</v>
      </c>
      <c r="C397" t="s">
        <v>14</v>
      </c>
      <c r="D397" t="s">
        <v>14</v>
      </c>
      <c r="E397" t="s">
        <v>14</v>
      </c>
      <c r="F397" t="s">
        <v>14</v>
      </c>
      <c r="G397" t="s">
        <v>14</v>
      </c>
      <c r="H397">
        <v>29</v>
      </c>
      <c r="I397">
        <v>26.9</v>
      </c>
      <c r="J397">
        <v>27.8</v>
      </c>
      <c r="K397">
        <v>26.7</v>
      </c>
      <c r="L397">
        <v>27.7</v>
      </c>
      <c r="M397">
        <v>25.2</v>
      </c>
      <c r="N397">
        <v>30.1</v>
      </c>
      <c r="O397">
        <v>28.7</v>
      </c>
      <c r="P397">
        <v>30.9</v>
      </c>
      <c r="Q397">
        <v>32.5</v>
      </c>
      <c r="R397">
        <v>31.9</v>
      </c>
      <c r="S397">
        <v>28.9</v>
      </c>
    </row>
    <row r="398" spans="1:19" ht="14">
      <c r="A398" s="13" t="s">
        <v>20</v>
      </c>
      <c r="B398" t="s">
        <v>14</v>
      </c>
      <c r="C398" t="s">
        <v>14</v>
      </c>
      <c r="D398" t="s">
        <v>14</v>
      </c>
      <c r="E398" t="s">
        <v>14</v>
      </c>
      <c r="F398" t="s">
        <v>14</v>
      </c>
      <c r="G398" t="s">
        <v>14</v>
      </c>
      <c r="H398">
        <v>23.9</v>
      </c>
      <c r="I398">
        <v>21.6</v>
      </c>
      <c r="J398">
        <v>23.1</v>
      </c>
      <c r="K398">
        <v>21.5</v>
      </c>
      <c r="L398">
        <v>23.8</v>
      </c>
      <c r="M398">
        <v>20.6</v>
      </c>
      <c r="N398">
        <v>22.5</v>
      </c>
      <c r="O398">
        <v>21.3</v>
      </c>
      <c r="P398">
        <v>24.2</v>
      </c>
      <c r="Q398">
        <v>29.9</v>
      </c>
      <c r="R398">
        <v>29.9</v>
      </c>
      <c r="S398">
        <v>23.8</v>
      </c>
    </row>
    <row r="399" spans="1:19" ht="14">
      <c r="A399" s="13" t="s">
        <v>26</v>
      </c>
      <c r="B399" t="s">
        <v>14</v>
      </c>
      <c r="C399" t="s">
        <v>14</v>
      </c>
      <c r="D399" t="s">
        <v>14</v>
      </c>
      <c r="E399" t="s">
        <v>14</v>
      </c>
      <c r="F399" t="s">
        <v>14</v>
      </c>
      <c r="G399" t="s">
        <v>14</v>
      </c>
      <c r="H399">
        <v>25.1</v>
      </c>
      <c r="I399">
        <v>20.4</v>
      </c>
      <c r="J399">
        <v>23.1</v>
      </c>
      <c r="K399">
        <v>23.3</v>
      </c>
      <c r="L399">
        <v>23.6</v>
      </c>
      <c r="M399">
        <v>26.2</v>
      </c>
      <c r="N399">
        <v>24.8</v>
      </c>
      <c r="O399">
        <v>24.7</v>
      </c>
      <c r="P399">
        <v>24.8</v>
      </c>
      <c r="Q399">
        <v>26.6</v>
      </c>
      <c r="R399">
        <v>25.1</v>
      </c>
      <c r="S399">
        <v>24.3</v>
      </c>
    </row>
    <row r="400" spans="1:19" ht="14">
      <c r="A400" s="13" t="s">
        <v>139</v>
      </c>
      <c r="B400" t="s">
        <v>14</v>
      </c>
      <c r="C400" t="s">
        <v>14</v>
      </c>
      <c r="D400" t="s">
        <v>14</v>
      </c>
      <c r="E400" t="s">
        <v>14</v>
      </c>
      <c r="F400" t="s">
        <v>14</v>
      </c>
      <c r="G400" t="s">
        <v>14</v>
      </c>
      <c r="H400">
        <v>40.7</v>
      </c>
      <c r="I400">
        <v>37</v>
      </c>
      <c r="J400">
        <v>38.1</v>
      </c>
      <c r="K400">
        <v>37.3</v>
      </c>
      <c r="L400">
        <v>40.9</v>
      </c>
      <c r="M400">
        <v>42.6</v>
      </c>
      <c r="N400">
        <v>43.7</v>
      </c>
      <c r="O400">
        <v>43.3</v>
      </c>
      <c r="P400">
        <v>43.5</v>
      </c>
      <c r="Q400">
        <v>44.2</v>
      </c>
      <c r="R400">
        <v>43.1</v>
      </c>
      <c r="S400">
        <v>41.3</v>
      </c>
    </row>
    <row r="401" spans="1:19" ht="14">
      <c r="A401" s="13" t="s">
        <v>140</v>
      </c>
      <c r="B401" t="s">
        <v>14</v>
      </c>
      <c r="C401" t="s">
        <v>14</v>
      </c>
      <c r="D401" t="s">
        <v>14</v>
      </c>
      <c r="E401" t="s">
        <v>14</v>
      </c>
      <c r="F401" t="s">
        <v>14</v>
      </c>
      <c r="G401" t="s">
        <v>14</v>
      </c>
      <c r="H401" t="s">
        <v>14</v>
      </c>
      <c r="I401" t="s">
        <v>14</v>
      </c>
      <c r="J401" t="s">
        <v>14</v>
      </c>
      <c r="K401" t="s">
        <v>14</v>
      </c>
      <c r="L401" t="s">
        <v>14</v>
      </c>
      <c r="M401" t="s">
        <v>14</v>
      </c>
      <c r="N401">
        <v>18.8</v>
      </c>
      <c r="O401">
        <v>18.6</v>
      </c>
      <c r="P401">
        <v>18.5</v>
      </c>
      <c r="Q401">
        <v>19.2</v>
      </c>
      <c r="R401">
        <v>18.6</v>
      </c>
      <c r="S401">
        <v>18.7</v>
      </c>
    </row>
    <row r="402" spans="1:19" ht="14">
      <c r="A402" s="13" t="s">
        <v>141</v>
      </c>
      <c r="B402" t="s">
        <v>14</v>
      </c>
      <c r="C402" t="s">
        <v>14</v>
      </c>
      <c r="D402" t="s">
        <v>14</v>
      </c>
      <c r="E402" t="s">
        <v>14</v>
      </c>
      <c r="F402" t="s">
        <v>14</v>
      </c>
      <c r="G402" t="s">
        <v>14</v>
      </c>
      <c r="H402" t="s">
        <v>14</v>
      </c>
      <c r="I402" t="s">
        <v>14</v>
      </c>
      <c r="J402" t="s">
        <v>14</v>
      </c>
      <c r="K402" t="s">
        <v>14</v>
      </c>
      <c r="L402" t="s">
        <v>14</v>
      </c>
      <c r="M402" t="s">
        <v>14</v>
      </c>
      <c r="N402">
        <v>12.9</v>
      </c>
      <c r="O402">
        <v>12.5</v>
      </c>
      <c r="P402">
        <v>12.2</v>
      </c>
      <c r="Q402">
        <v>10.9</v>
      </c>
      <c r="R402">
        <v>10.8</v>
      </c>
      <c r="S402">
        <v>11.9</v>
      </c>
    </row>
    <row r="403" spans="1:19" ht="14">
      <c r="A403" s="13" t="s">
        <v>42</v>
      </c>
      <c r="B403" t="s">
        <v>14</v>
      </c>
      <c r="C403" t="s">
        <v>14</v>
      </c>
      <c r="D403" t="s">
        <v>14</v>
      </c>
      <c r="E403" t="s">
        <v>14</v>
      </c>
      <c r="F403" t="s">
        <v>14</v>
      </c>
      <c r="G403" t="s">
        <v>14</v>
      </c>
      <c r="H403" t="s">
        <v>14</v>
      </c>
      <c r="I403" t="s">
        <v>14</v>
      </c>
      <c r="J403" t="s">
        <v>14</v>
      </c>
      <c r="K403" t="s">
        <v>14</v>
      </c>
      <c r="L403" t="s">
        <v>14</v>
      </c>
      <c r="M403" t="s">
        <v>14</v>
      </c>
      <c r="N403">
        <v>17</v>
      </c>
      <c r="O403">
        <v>15.5</v>
      </c>
      <c r="P403">
        <v>16.7</v>
      </c>
      <c r="Q403">
        <v>18.3</v>
      </c>
      <c r="R403">
        <v>17.7</v>
      </c>
      <c r="S403">
        <v>17</v>
      </c>
    </row>
    <row r="404" spans="1:19" ht="14">
      <c r="A404" s="13" t="s">
        <v>41</v>
      </c>
      <c r="B404" t="s">
        <v>14</v>
      </c>
      <c r="C404" t="s">
        <v>14</v>
      </c>
      <c r="D404" t="s">
        <v>14</v>
      </c>
      <c r="E404" t="s">
        <v>14</v>
      </c>
      <c r="F404" t="s">
        <v>14</v>
      </c>
      <c r="G404" t="s">
        <v>14</v>
      </c>
      <c r="H404" t="s">
        <v>14</v>
      </c>
      <c r="I404" t="s">
        <v>14</v>
      </c>
      <c r="J404" t="s">
        <v>14</v>
      </c>
      <c r="K404" t="s">
        <v>14</v>
      </c>
      <c r="L404" t="s">
        <v>14</v>
      </c>
      <c r="M404" t="s">
        <v>14</v>
      </c>
      <c r="N404" t="s">
        <v>14</v>
      </c>
      <c r="O404" t="s">
        <v>14</v>
      </c>
      <c r="P404" t="s">
        <v>14</v>
      </c>
      <c r="Q404">
        <v>28.9</v>
      </c>
      <c r="R404">
        <v>27.4</v>
      </c>
      <c r="S404">
        <v>28.2</v>
      </c>
    </row>
    <row r="407" ht="14">
      <c r="A407" s="13" t="s">
        <v>73</v>
      </c>
    </row>
    <row r="408" spans="1:19" ht="14">
      <c r="A408" s="13"/>
      <c r="B408">
        <v>1988</v>
      </c>
      <c r="C408">
        <v>1989</v>
      </c>
      <c r="D408">
        <v>1990</v>
      </c>
      <c r="E408">
        <v>1991</v>
      </c>
      <c r="F408">
        <v>1992</v>
      </c>
      <c r="G408">
        <v>1993</v>
      </c>
      <c r="H408">
        <v>1994</v>
      </c>
      <c r="I408">
        <v>1995</v>
      </c>
      <c r="J408">
        <v>1996</v>
      </c>
      <c r="K408">
        <v>1997</v>
      </c>
      <c r="L408">
        <v>1998</v>
      </c>
      <c r="M408">
        <v>1999</v>
      </c>
      <c r="N408">
        <v>2000</v>
      </c>
      <c r="O408">
        <v>2001</v>
      </c>
      <c r="P408">
        <v>2002</v>
      </c>
      <c r="Q408">
        <v>2003</v>
      </c>
      <c r="R408">
        <v>2004</v>
      </c>
      <c r="S408" t="s">
        <v>12</v>
      </c>
    </row>
    <row r="409" spans="1:19" ht="14">
      <c r="A409" s="13" t="s">
        <v>13</v>
      </c>
      <c r="B409" t="s">
        <v>14</v>
      </c>
      <c r="C409" t="s">
        <v>14</v>
      </c>
      <c r="D409" t="s">
        <v>14</v>
      </c>
      <c r="E409" t="s">
        <v>14</v>
      </c>
      <c r="F409" t="s">
        <v>14</v>
      </c>
      <c r="G409" t="s">
        <v>14</v>
      </c>
      <c r="H409">
        <v>32.4</v>
      </c>
      <c r="I409">
        <v>32.5</v>
      </c>
      <c r="J409">
        <v>30.7</v>
      </c>
      <c r="K409">
        <v>30</v>
      </c>
      <c r="L409">
        <v>31</v>
      </c>
      <c r="M409">
        <v>30.9</v>
      </c>
      <c r="N409">
        <v>32.1</v>
      </c>
      <c r="O409">
        <v>33.1</v>
      </c>
      <c r="P409">
        <v>32.5</v>
      </c>
      <c r="Q409">
        <v>36.3</v>
      </c>
      <c r="R409">
        <v>31.3</v>
      </c>
      <c r="S409">
        <v>32.1</v>
      </c>
    </row>
    <row r="410" spans="1:19" ht="14">
      <c r="A410" s="13" t="s">
        <v>134</v>
      </c>
      <c r="B410" t="s">
        <v>14</v>
      </c>
      <c r="C410" t="s">
        <v>14</v>
      </c>
      <c r="D410" t="s">
        <v>14</v>
      </c>
      <c r="E410" t="s">
        <v>14</v>
      </c>
      <c r="F410" t="s">
        <v>14</v>
      </c>
      <c r="G410" t="s">
        <v>14</v>
      </c>
      <c r="H410">
        <v>25.7</v>
      </c>
      <c r="I410">
        <v>25.9</v>
      </c>
      <c r="J410">
        <v>24.6</v>
      </c>
      <c r="K410">
        <v>24</v>
      </c>
      <c r="L410">
        <v>24.8</v>
      </c>
      <c r="M410">
        <v>26.4</v>
      </c>
      <c r="N410">
        <v>25.8</v>
      </c>
      <c r="O410">
        <v>26</v>
      </c>
      <c r="P410">
        <v>25.9</v>
      </c>
      <c r="Q410">
        <v>28.9</v>
      </c>
      <c r="R410">
        <v>25.1</v>
      </c>
      <c r="S410">
        <v>25.7</v>
      </c>
    </row>
    <row r="411" spans="1:19" ht="14">
      <c r="A411" s="13" t="s">
        <v>15</v>
      </c>
      <c r="B411" t="s">
        <v>14</v>
      </c>
      <c r="C411" t="s">
        <v>14</v>
      </c>
      <c r="D411" t="s">
        <v>14</v>
      </c>
      <c r="E411" t="s">
        <v>14</v>
      </c>
      <c r="F411" t="s">
        <v>14</v>
      </c>
      <c r="G411" t="s">
        <v>14</v>
      </c>
      <c r="H411">
        <v>31.1</v>
      </c>
      <c r="I411">
        <v>31.3</v>
      </c>
      <c r="J411">
        <v>29.7</v>
      </c>
      <c r="K411">
        <v>29</v>
      </c>
      <c r="L411">
        <v>29.9</v>
      </c>
      <c r="M411">
        <v>32.1</v>
      </c>
      <c r="N411">
        <v>31.9</v>
      </c>
      <c r="O411">
        <v>31.5</v>
      </c>
      <c r="P411">
        <v>32.1</v>
      </c>
      <c r="Q411">
        <v>34.8</v>
      </c>
      <c r="R411">
        <v>30.5</v>
      </c>
      <c r="S411">
        <v>31.3</v>
      </c>
    </row>
    <row r="412" spans="1:19" ht="14">
      <c r="A412" s="13" t="s">
        <v>40</v>
      </c>
      <c r="B412" t="s">
        <v>14</v>
      </c>
      <c r="C412" t="s">
        <v>14</v>
      </c>
      <c r="D412" t="s">
        <v>14</v>
      </c>
      <c r="E412" t="s">
        <v>14</v>
      </c>
      <c r="F412" t="s">
        <v>14</v>
      </c>
      <c r="G412" t="s">
        <v>14</v>
      </c>
      <c r="H412">
        <v>13</v>
      </c>
      <c r="I412">
        <v>13.5</v>
      </c>
      <c r="J412">
        <v>14.2</v>
      </c>
      <c r="K412">
        <v>15.6</v>
      </c>
      <c r="L412">
        <v>13</v>
      </c>
      <c r="M412">
        <v>15.5</v>
      </c>
      <c r="N412">
        <v>14.8</v>
      </c>
      <c r="O412">
        <v>14.8</v>
      </c>
      <c r="P412">
        <v>13.7</v>
      </c>
      <c r="Q412">
        <v>15.9</v>
      </c>
      <c r="R412">
        <v>14.9</v>
      </c>
      <c r="S412">
        <v>14.4</v>
      </c>
    </row>
    <row r="413" spans="1:19" ht="14">
      <c r="A413" s="13" t="s">
        <v>93</v>
      </c>
      <c r="B413" t="s">
        <v>14</v>
      </c>
      <c r="C413" t="s">
        <v>14</v>
      </c>
      <c r="D413" t="s">
        <v>14</v>
      </c>
      <c r="E413" t="s">
        <v>14</v>
      </c>
      <c r="F413" t="s">
        <v>14</v>
      </c>
      <c r="G413" t="s">
        <v>14</v>
      </c>
      <c r="H413">
        <v>19.1</v>
      </c>
      <c r="I413">
        <v>18.1</v>
      </c>
      <c r="J413">
        <v>19.3</v>
      </c>
      <c r="K413">
        <v>19.4</v>
      </c>
      <c r="L413">
        <v>17.5</v>
      </c>
      <c r="M413">
        <v>21.4</v>
      </c>
      <c r="N413">
        <v>21.3</v>
      </c>
      <c r="O413">
        <v>21</v>
      </c>
      <c r="P413">
        <v>20.7</v>
      </c>
      <c r="Q413">
        <v>23.1</v>
      </c>
      <c r="R413">
        <v>21.4</v>
      </c>
      <c r="S413">
        <v>20.2</v>
      </c>
    </row>
    <row r="414" spans="1:19" ht="14">
      <c r="A414" s="13" t="s">
        <v>92</v>
      </c>
      <c r="B414" t="s">
        <v>14</v>
      </c>
      <c r="C414" t="s">
        <v>14</v>
      </c>
      <c r="D414" t="s">
        <v>14</v>
      </c>
      <c r="E414" t="s">
        <v>14</v>
      </c>
      <c r="F414" t="s">
        <v>14</v>
      </c>
      <c r="G414" t="s">
        <v>14</v>
      </c>
      <c r="H414">
        <v>21</v>
      </c>
      <c r="I414">
        <v>19.7</v>
      </c>
      <c r="J414">
        <v>19.4</v>
      </c>
      <c r="K414">
        <v>19.6</v>
      </c>
      <c r="L414">
        <v>17.5</v>
      </c>
      <c r="M414">
        <v>22.7</v>
      </c>
      <c r="N414">
        <v>20.9</v>
      </c>
      <c r="O414">
        <v>21</v>
      </c>
      <c r="P414">
        <v>22.1</v>
      </c>
      <c r="Q414">
        <v>26</v>
      </c>
      <c r="R414">
        <v>20.3</v>
      </c>
      <c r="S414">
        <v>20.9</v>
      </c>
    </row>
    <row r="415" spans="1:19" ht="14">
      <c r="A415" s="13" t="s">
        <v>16</v>
      </c>
      <c r="B415" t="s">
        <v>14</v>
      </c>
      <c r="C415" t="s">
        <v>14</v>
      </c>
      <c r="D415" t="s">
        <v>14</v>
      </c>
      <c r="E415" t="s">
        <v>14</v>
      </c>
      <c r="F415" t="s">
        <v>14</v>
      </c>
      <c r="G415" t="s">
        <v>14</v>
      </c>
      <c r="H415">
        <v>27.7</v>
      </c>
      <c r="I415">
        <v>24.2</v>
      </c>
      <c r="J415">
        <v>21.5</v>
      </c>
      <c r="K415">
        <v>23.9</v>
      </c>
      <c r="L415">
        <v>22.7</v>
      </c>
      <c r="M415">
        <v>23.5</v>
      </c>
      <c r="N415">
        <v>25.9</v>
      </c>
      <c r="O415">
        <v>29.3</v>
      </c>
      <c r="P415">
        <v>26.9</v>
      </c>
      <c r="Q415">
        <v>30.8</v>
      </c>
      <c r="R415">
        <v>25.6</v>
      </c>
      <c r="S415">
        <v>25.6</v>
      </c>
    </row>
    <row r="416" spans="1:19" ht="14">
      <c r="A416" s="13" t="s">
        <v>29</v>
      </c>
      <c r="B416" t="s">
        <v>14</v>
      </c>
      <c r="C416" t="s">
        <v>14</v>
      </c>
      <c r="D416" t="s">
        <v>14</v>
      </c>
      <c r="E416" t="s">
        <v>14</v>
      </c>
      <c r="F416" t="s">
        <v>14</v>
      </c>
      <c r="G416" t="s">
        <v>14</v>
      </c>
      <c r="H416" t="s">
        <v>14</v>
      </c>
      <c r="I416" t="s">
        <v>14</v>
      </c>
      <c r="J416" t="s">
        <v>14</v>
      </c>
      <c r="K416" t="s">
        <v>14</v>
      </c>
      <c r="L416" t="s">
        <v>14</v>
      </c>
      <c r="M416">
        <v>24.6</v>
      </c>
      <c r="N416">
        <v>25.6</v>
      </c>
      <c r="O416">
        <v>23.4</v>
      </c>
      <c r="P416">
        <v>25.1</v>
      </c>
      <c r="Q416">
        <v>28.3</v>
      </c>
      <c r="R416">
        <v>25.9</v>
      </c>
      <c r="S416">
        <v>25.5</v>
      </c>
    </row>
    <row r="417" spans="1:19" ht="14">
      <c r="A417" s="13" t="s">
        <v>18</v>
      </c>
      <c r="B417" t="s">
        <v>14</v>
      </c>
      <c r="C417" t="s">
        <v>14</v>
      </c>
      <c r="D417" t="s">
        <v>14</v>
      </c>
      <c r="E417" t="s">
        <v>14</v>
      </c>
      <c r="F417" t="s">
        <v>14</v>
      </c>
      <c r="G417" t="s">
        <v>14</v>
      </c>
      <c r="H417">
        <v>24.1</v>
      </c>
      <c r="I417">
        <v>22.9</v>
      </c>
      <c r="J417">
        <v>20</v>
      </c>
      <c r="K417">
        <v>19.8</v>
      </c>
      <c r="L417">
        <v>19</v>
      </c>
      <c r="M417">
        <v>19.6</v>
      </c>
      <c r="N417">
        <v>21.1</v>
      </c>
      <c r="O417">
        <v>21.6</v>
      </c>
      <c r="P417">
        <v>22.5</v>
      </c>
      <c r="Q417">
        <v>24.8</v>
      </c>
      <c r="R417">
        <v>22.5</v>
      </c>
      <c r="S417">
        <v>21.6</v>
      </c>
    </row>
    <row r="418" spans="1:19" ht="14">
      <c r="A418" s="13" t="s">
        <v>26</v>
      </c>
      <c r="B418" t="s">
        <v>14</v>
      </c>
      <c r="C418" t="s">
        <v>14</v>
      </c>
      <c r="D418" t="s">
        <v>14</v>
      </c>
      <c r="E418" t="s">
        <v>14</v>
      </c>
      <c r="F418" t="s">
        <v>14</v>
      </c>
      <c r="G418" t="s">
        <v>14</v>
      </c>
      <c r="H418">
        <v>23.9</v>
      </c>
      <c r="I418">
        <v>22.2</v>
      </c>
      <c r="J418">
        <v>21.5</v>
      </c>
      <c r="K418">
        <v>21.2</v>
      </c>
      <c r="L418">
        <v>20.9</v>
      </c>
      <c r="M418">
        <v>23</v>
      </c>
      <c r="N418">
        <v>24.4</v>
      </c>
      <c r="O418">
        <v>22.8</v>
      </c>
      <c r="P418">
        <v>24.4</v>
      </c>
      <c r="Q418">
        <v>26</v>
      </c>
      <c r="R418">
        <v>22.6</v>
      </c>
      <c r="S418">
        <v>23</v>
      </c>
    </row>
    <row r="419" spans="1:19" ht="14">
      <c r="A419" s="13" t="s">
        <v>139</v>
      </c>
      <c r="B419" t="s">
        <v>14</v>
      </c>
      <c r="C419" t="s">
        <v>14</v>
      </c>
      <c r="D419" t="s">
        <v>14</v>
      </c>
      <c r="E419" t="s">
        <v>14</v>
      </c>
      <c r="F419" t="s">
        <v>14</v>
      </c>
      <c r="G419" t="s">
        <v>14</v>
      </c>
      <c r="H419" t="s">
        <v>14</v>
      </c>
      <c r="I419" t="s">
        <v>14</v>
      </c>
      <c r="J419" t="s">
        <v>14</v>
      </c>
      <c r="K419" t="s">
        <v>14</v>
      </c>
      <c r="L419" t="s">
        <v>14</v>
      </c>
      <c r="M419">
        <v>31.2</v>
      </c>
      <c r="N419">
        <v>30.4</v>
      </c>
      <c r="O419">
        <v>31</v>
      </c>
      <c r="P419">
        <v>31</v>
      </c>
      <c r="Q419">
        <v>32.9</v>
      </c>
      <c r="R419">
        <v>27</v>
      </c>
      <c r="S419">
        <v>30.6</v>
      </c>
    </row>
    <row r="420" spans="1:19" ht="14">
      <c r="A420" s="13" t="s">
        <v>32</v>
      </c>
      <c r="B420" t="s">
        <v>14</v>
      </c>
      <c r="C420" t="s">
        <v>14</v>
      </c>
      <c r="D420" t="s">
        <v>14</v>
      </c>
      <c r="E420" t="s">
        <v>14</v>
      </c>
      <c r="F420" t="s">
        <v>14</v>
      </c>
      <c r="G420" t="s">
        <v>14</v>
      </c>
      <c r="H420" t="s">
        <v>14</v>
      </c>
      <c r="I420" t="s">
        <v>14</v>
      </c>
      <c r="J420" t="s">
        <v>14</v>
      </c>
      <c r="K420" t="s">
        <v>14</v>
      </c>
      <c r="L420" t="s">
        <v>14</v>
      </c>
      <c r="M420">
        <v>32.7</v>
      </c>
      <c r="N420">
        <v>32</v>
      </c>
      <c r="O420">
        <v>33.5</v>
      </c>
      <c r="P420">
        <v>33.3</v>
      </c>
      <c r="Q420">
        <v>35.2</v>
      </c>
      <c r="R420">
        <v>29.2</v>
      </c>
      <c r="S420">
        <v>32.6</v>
      </c>
    </row>
    <row r="421" spans="1:19" ht="14">
      <c r="A421" s="13" t="s">
        <v>33</v>
      </c>
      <c r="B421" t="s">
        <v>14</v>
      </c>
      <c r="C421" t="s">
        <v>14</v>
      </c>
      <c r="D421" t="s">
        <v>14</v>
      </c>
      <c r="E421" t="s">
        <v>14</v>
      </c>
      <c r="F421" t="s">
        <v>14</v>
      </c>
      <c r="G421" t="s">
        <v>14</v>
      </c>
      <c r="H421">
        <v>20.9</v>
      </c>
      <c r="I421" t="s">
        <v>14</v>
      </c>
      <c r="J421" t="s">
        <v>14</v>
      </c>
      <c r="K421" t="s">
        <v>14</v>
      </c>
      <c r="L421" t="s">
        <v>14</v>
      </c>
      <c r="M421" t="s">
        <v>14</v>
      </c>
      <c r="N421" t="s">
        <v>14</v>
      </c>
      <c r="O421" t="s">
        <v>14</v>
      </c>
      <c r="P421" t="s">
        <v>14</v>
      </c>
      <c r="Q421" t="s">
        <v>14</v>
      </c>
      <c r="R421" t="s">
        <v>14</v>
      </c>
      <c r="S421">
        <v>20.9</v>
      </c>
    </row>
    <row r="422" spans="1:19" ht="14">
      <c r="A422" s="13" t="s">
        <v>19</v>
      </c>
      <c r="B422" t="s">
        <v>14</v>
      </c>
      <c r="C422" t="s">
        <v>14</v>
      </c>
      <c r="D422" t="s">
        <v>14</v>
      </c>
      <c r="E422" t="s">
        <v>14</v>
      </c>
      <c r="F422" t="s">
        <v>14</v>
      </c>
      <c r="G422" t="s">
        <v>14</v>
      </c>
      <c r="H422">
        <v>26.9</v>
      </c>
      <c r="I422" t="s">
        <v>14</v>
      </c>
      <c r="J422" t="s">
        <v>14</v>
      </c>
      <c r="K422" t="s">
        <v>14</v>
      </c>
      <c r="L422" t="s">
        <v>14</v>
      </c>
      <c r="M422" t="s">
        <v>14</v>
      </c>
      <c r="N422" t="s">
        <v>14</v>
      </c>
      <c r="O422" t="s">
        <v>14</v>
      </c>
      <c r="P422" t="s">
        <v>14</v>
      </c>
      <c r="Q422" t="s">
        <v>14</v>
      </c>
      <c r="R422" t="s">
        <v>14</v>
      </c>
      <c r="S422">
        <v>26.9</v>
      </c>
    </row>
    <row r="423" spans="1:19" ht="14">
      <c r="A423" s="13" t="s">
        <v>20</v>
      </c>
      <c r="B423" t="s">
        <v>14</v>
      </c>
      <c r="C423" t="s">
        <v>14</v>
      </c>
      <c r="D423" t="s">
        <v>14</v>
      </c>
      <c r="E423" t="s">
        <v>14</v>
      </c>
      <c r="F423" t="s">
        <v>14</v>
      </c>
      <c r="G423" t="s">
        <v>14</v>
      </c>
      <c r="H423">
        <v>22.7</v>
      </c>
      <c r="I423" t="s">
        <v>14</v>
      </c>
      <c r="J423" t="s">
        <v>14</v>
      </c>
      <c r="K423" t="s">
        <v>14</v>
      </c>
      <c r="L423" t="s">
        <v>14</v>
      </c>
      <c r="M423" t="s">
        <v>14</v>
      </c>
      <c r="N423" t="s">
        <v>14</v>
      </c>
      <c r="O423" t="s">
        <v>14</v>
      </c>
      <c r="P423" t="s">
        <v>14</v>
      </c>
      <c r="Q423" t="s">
        <v>14</v>
      </c>
      <c r="R423" t="s">
        <v>14</v>
      </c>
      <c r="S423">
        <v>22.7</v>
      </c>
    </row>
    <row r="424" spans="1:19" ht="14">
      <c r="A424" s="13" t="s">
        <v>25</v>
      </c>
      <c r="B424" t="s">
        <v>14</v>
      </c>
      <c r="C424" t="s">
        <v>14</v>
      </c>
      <c r="D424" t="s">
        <v>14</v>
      </c>
      <c r="E424" t="s">
        <v>14</v>
      </c>
      <c r="F424" t="s">
        <v>14</v>
      </c>
      <c r="G424" t="s">
        <v>14</v>
      </c>
      <c r="H424" t="s">
        <v>14</v>
      </c>
      <c r="I424" t="s">
        <v>14</v>
      </c>
      <c r="J424" t="s">
        <v>14</v>
      </c>
      <c r="K424" t="s">
        <v>14</v>
      </c>
      <c r="L424" t="s">
        <v>14</v>
      </c>
      <c r="M424" t="s">
        <v>14</v>
      </c>
      <c r="N424">
        <v>15.9</v>
      </c>
      <c r="O424">
        <v>34.9</v>
      </c>
      <c r="P424">
        <v>34.3</v>
      </c>
      <c r="Q424">
        <v>36.8</v>
      </c>
      <c r="R424">
        <v>31.7</v>
      </c>
      <c r="S424">
        <v>30.7</v>
      </c>
    </row>
    <row r="427" ht="14">
      <c r="A427" s="13" t="s">
        <v>74</v>
      </c>
    </row>
    <row r="428" spans="1:19" ht="14">
      <c r="A428" s="13"/>
      <c r="B428">
        <v>1988</v>
      </c>
      <c r="C428">
        <v>1989</v>
      </c>
      <c r="D428">
        <v>1990</v>
      </c>
      <c r="E428">
        <v>1991</v>
      </c>
      <c r="F428">
        <v>1992</v>
      </c>
      <c r="G428">
        <v>1993</v>
      </c>
      <c r="H428">
        <v>1994</v>
      </c>
      <c r="I428">
        <v>1995</v>
      </c>
      <c r="J428">
        <v>1996</v>
      </c>
      <c r="K428">
        <v>1997</v>
      </c>
      <c r="L428">
        <v>1998</v>
      </c>
      <c r="M428">
        <v>1999</v>
      </c>
      <c r="N428">
        <v>2000</v>
      </c>
      <c r="O428">
        <v>2001</v>
      </c>
      <c r="P428">
        <v>2002</v>
      </c>
      <c r="Q428">
        <v>2003</v>
      </c>
      <c r="R428">
        <v>2004</v>
      </c>
      <c r="S428" t="s">
        <v>12</v>
      </c>
    </row>
    <row r="429" spans="1:19" ht="14">
      <c r="A429" s="13" t="s">
        <v>13</v>
      </c>
      <c r="B429" t="s">
        <v>14</v>
      </c>
      <c r="C429" t="s">
        <v>14</v>
      </c>
      <c r="D429" t="s">
        <v>14</v>
      </c>
      <c r="E429" t="s">
        <v>14</v>
      </c>
      <c r="F429" t="s">
        <v>14</v>
      </c>
      <c r="G429" t="s">
        <v>14</v>
      </c>
      <c r="H429" t="s">
        <v>14</v>
      </c>
      <c r="I429" t="s">
        <v>14</v>
      </c>
      <c r="J429" t="s">
        <v>14</v>
      </c>
      <c r="K429" t="s">
        <v>14</v>
      </c>
      <c r="L429" t="s">
        <v>14</v>
      </c>
      <c r="M429">
        <v>30.8</v>
      </c>
      <c r="N429">
        <v>32.8</v>
      </c>
      <c r="O429">
        <v>37</v>
      </c>
      <c r="P429">
        <v>35.4</v>
      </c>
      <c r="Q429">
        <v>34.4</v>
      </c>
      <c r="R429">
        <v>33.4</v>
      </c>
      <c r="S429">
        <v>34</v>
      </c>
    </row>
    <row r="430" spans="1:19" ht="14">
      <c r="A430" s="13" t="s">
        <v>134</v>
      </c>
      <c r="B430" t="s">
        <v>14</v>
      </c>
      <c r="C430" t="s">
        <v>14</v>
      </c>
      <c r="D430" t="s">
        <v>14</v>
      </c>
      <c r="E430" t="s">
        <v>14</v>
      </c>
      <c r="F430" t="s">
        <v>14</v>
      </c>
      <c r="G430" t="s">
        <v>14</v>
      </c>
      <c r="H430" t="s">
        <v>14</v>
      </c>
      <c r="I430" t="s">
        <v>14</v>
      </c>
      <c r="J430" t="s">
        <v>14</v>
      </c>
      <c r="K430" t="s">
        <v>14</v>
      </c>
      <c r="L430" t="s">
        <v>14</v>
      </c>
      <c r="M430">
        <v>24.7</v>
      </c>
      <c r="N430">
        <v>26.3</v>
      </c>
      <c r="O430">
        <v>29.5</v>
      </c>
      <c r="P430">
        <v>27.9</v>
      </c>
      <c r="Q430">
        <v>27.1</v>
      </c>
      <c r="R430">
        <v>26.9</v>
      </c>
      <c r="S430">
        <v>27.1</v>
      </c>
    </row>
    <row r="431" spans="1:19" ht="14">
      <c r="A431" s="13" t="s">
        <v>15</v>
      </c>
      <c r="B431" t="s">
        <v>14</v>
      </c>
      <c r="C431" t="s">
        <v>14</v>
      </c>
      <c r="D431" t="s">
        <v>14</v>
      </c>
      <c r="E431" t="s">
        <v>14</v>
      </c>
      <c r="F431" t="s">
        <v>14</v>
      </c>
      <c r="G431" t="s">
        <v>14</v>
      </c>
      <c r="H431" t="s">
        <v>14</v>
      </c>
      <c r="I431" t="s">
        <v>14</v>
      </c>
      <c r="J431" t="s">
        <v>14</v>
      </c>
      <c r="K431" t="s">
        <v>14</v>
      </c>
      <c r="L431" t="s">
        <v>14</v>
      </c>
      <c r="M431">
        <v>30.2</v>
      </c>
      <c r="N431">
        <v>31.8</v>
      </c>
      <c r="O431">
        <v>35.7</v>
      </c>
      <c r="P431">
        <v>33</v>
      </c>
      <c r="Q431">
        <v>33</v>
      </c>
      <c r="R431">
        <v>32.5</v>
      </c>
      <c r="S431">
        <v>32.7</v>
      </c>
    </row>
    <row r="432" spans="1:19" ht="14">
      <c r="A432" s="13" t="s">
        <v>93</v>
      </c>
      <c r="B432" t="s">
        <v>14</v>
      </c>
      <c r="C432" t="s">
        <v>14</v>
      </c>
      <c r="D432" t="s">
        <v>14</v>
      </c>
      <c r="E432" t="s">
        <v>14</v>
      </c>
      <c r="F432" t="s">
        <v>14</v>
      </c>
      <c r="G432" t="s">
        <v>14</v>
      </c>
      <c r="H432" t="s">
        <v>14</v>
      </c>
      <c r="I432" t="s">
        <v>14</v>
      </c>
      <c r="J432" t="s">
        <v>14</v>
      </c>
      <c r="K432" t="s">
        <v>14</v>
      </c>
      <c r="L432" t="s">
        <v>14</v>
      </c>
      <c r="M432">
        <v>24.1</v>
      </c>
      <c r="N432">
        <v>24.2</v>
      </c>
      <c r="O432">
        <v>27.3</v>
      </c>
      <c r="P432">
        <v>25</v>
      </c>
      <c r="Q432">
        <v>24.2</v>
      </c>
      <c r="R432">
        <v>24.7</v>
      </c>
      <c r="S432">
        <v>24.9</v>
      </c>
    </row>
    <row r="433" spans="1:19" ht="14">
      <c r="A433" s="13" t="s">
        <v>92</v>
      </c>
      <c r="B433" t="s">
        <v>14</v>
      </c>
      <c r="C433" t="s">
        <v>14</v>
      </c>
      <c r="D433" t="s">
        <v>14</v>
      </c>
      <c r="E433" t="s">
        <v>14</v>
      </c>
      <c r="F433" t="s">
        <v>14</v>
      </c>
      <c r="G433" t="s">
        <v>14</v>
      </c>
      <c r="H433" t="s">
        <v>14</v>
      </c>
      <c r="I433" t="s">
        <v>14</v>
      </c>
      <c r="J433" t="s">
        <v>14</v>
      </c>
      <c r="K433" t="s">
        <v>14</v>
      </c>
      <c r="L433" t="s">
        <v>14</v>
      </c>
      <c r="M433">
        <v>19.9</v>
      </c>
      <c r="N433">
        <v>22.1</v>
      </c>
      <c r="O433">
        <v>24.4</v>
      </c>
      <c r="P433">
        <v>23.3</v>
      </c>
      <c r="Q433">
        <v>25</v>
      </c>
      <c r="R433">
        <v>22</v>
      </c>
      <c r="S433">
        <v>22.8</v>
      </c>
    </row>
    <row r="434" spans="1:19" ht="14">
      <c r="A434" s="13" t="s">
        <v>16</v>
      </c>
      <c r="B434" t="s">
        <v>14</v>
      </c>
      <c r="C434" t="s">
        <v>14</v>
      </c>
      <c r="D434" t="s">
        <v>14</v>
      </c>
      <c r="E434" t="s">
        <v>14</v>
      </c>
      <c r="F434" t="s">
        <v>14</v>
      </c>
      <c r="G434" t="s">
        <v>14</v>
      </c>
      <c r="H434" t="s">
        <v>14</v>
      </c>
      <c r="I434" t="s">
        <v>14</v>
      </c>
      <c r="J434" t="s">
        <v>14</v>
      </c>
      <c r="K434" t="s">
        <v>14</v>
      </c>
      <c r="L434" t="s">
        <v>14</v>
      </c>
      <c r="M434">
        <v>23.2</v>
      </c>
      <c r="N434">
        <v>21.8</v>
      </c>
      <c r="O434">
        <v>24.3</v>
      </c>
      <c r="P434">
        <v>25.5</v>
      </c>
      <c r="Q434">
        <v>28.2</v>
      </c>
      <c r="R434">
        <v>24</v>
      </c>
      <c r="S434">
        <v>24.5</v>
      </c>
    </row>
    <row r="435" spans="1:19" ht="14">
      <c r="A435" s="13" t="s">
        <v>94</v>
      </c>
      <c r="B435" t="s">
        <v>14</v>
      </c>
      <c r="C435" t="s">
        <v>14</v>
      </c>
      <c r="D435" t="s">
        <v>14</v>
      </c>
      <c r="E435" t="s">
        <v>14</v>
      </c>
      <c r="F435" t="s">
        <v>14</v>
      </c>
      <c r="G435" t="s">
        <v>14</v>
      </c>
      <c r="H435" t="s">
        <v>14</v>
      </c>
      <c r="I435" t="s">
        <v>14</v>
      </c>
      <c r="J435" t="s">
        <v>14</v>
      </c>
      <c r="K435" t="s">
        <v>14</v>
      </c>
      <c r="L435" t="s">
        <v>14</v>
      </c>
      <c r="M435">
        <v>19.3</v>
      </c>
      <c r="N435">
        <v>23.1</v>
      </c>
      <c r="O435">
        <v>24.2</v>
      </c>
      <c r="P435">
        <v>23.4</v>
      </c>
      <c r="Q435">
        <v>23.3</v>
      </c>
      <c r="R435">
        <v>25.4</v>
      </c>
      <c r="S435">
        <v>23.1</v>
      </c>
    </row>
    <row r="436" spans="1:19" ht="14">
      <c r="A436" s="13" t="s">
        <v>18</v>
      </c>
      <c r="B436" t="s">
        <v>14</v>
      </c>
      <c r="C436" t="s">
        <v>14</v>
      </c>
      <c r="D436" t="s">
        <v>14</v>
      </c>
      <c r="E436" t="s">
        <v>14</v>
      </c>
      <c r="F436" t="s">
        <v>14</v>
      </c>
      <c r="G436" t="s">
        <v>14</v>
      </c>
      <c r="H436" t="s">
        <v>14</v>
      </c>
      <c r="I436" t="s">
        <v>14</v>
      </c>
      <c r="J436" t="s">
        <v>14</v>
      </c>
      <c r="K436" t="s">
        <v>14</v>
      </c>
      <c r="L436" t="s">
        <v>14</v>
      </c>
      <c r="M436">
        <v>19.1</v>
      </c>
      <c r="N436">
        <v>21.4</v>
      </c>
      <c r="O436">
        <v>23.8</v>
      </c>
      <c r="P436">
        <v>18.9</v>
      </c>
      <c r="Q436">
        <v>20.7</v>
      </c>
      <c r="R436">
        <v>21.4</v>
      </c>
      <c r="S436">
        <v>20.9</v>
      </c>
    </row>
    <row r="437" spans="1:19" ht="14">
      <c r="A437" s="13" t="s">
        <v>20</v>
      </c>
      <c r="B437" t="s">
        <v>14</v>
      </c>
      <c r="C437" t="s">
        <v>14</v>
      </c>
      <c r="D437" t="s">
        <v>14</v>
      </c>
      <c r="E437" t="s">
        <v>14</v>
      </c>
      <c r="F437" t="s">
        <v>14</v>
      </c>
      <c r="G437" t="s">
        <v>14</v>
      </c>
      <c r="H437" t="s">
        <v>14</v>
      </c>
      <c r="I437" t="s">
        <v>14</v>
      </c>
      <c r="J437" t="s">
        <v>14</v>
      </c>
      <c r="K437" t="s">
        <v>14</v>
      </c>
      <c r="L437" t="s">
        <v>14</v>
      </c>
      <c r="M437">
        <v>15.1</v>
      </c>
      <c r="N437">
        <v>12.7</v>
      </c>
      <c r="O437">
        <v>14.7</v>
      </c>
      <c r="P437">
        <v>19.8</v>
      </c>
      <c r="Q437">
        <v>21.3</v>
      </c>
      <c r="R437">
        <v>22.7</v>
      </c>
      <c r="S437">
        <v>17.7</v>
      </c>
    </row>
    <row r="438" spans="1:19" ht="14">
      <c r="A438" s="13" t="s">
        <v>50</v>
      </c>
      <c r="B438" t="s">
        <v>14</v>
      </c>
      <c r="C438" t="s">
        <v>14</v>
      </c>
      <c r="D438" t="s">
        <v>14</v>
      </c>
      <c r="E438" t="s">
        <v>14</v>
      </c>
      <c r="F438" t="s">
        <v>14</v>
      </c>
      <c r="G438" t="s">
        <v>14</v>
      </c>
      <c r="H438" t="s">
        <v>14</v>
      </c>
      <c r="I438" t="s">
        <v>14</v>
      </c>
      <c r="J438" t="s">
        <v>14</v>
      </c>
      <c r="K438" t="s">
        <v>14</v>
      </c>
      <c r="L438" t="s">
        <v>14</v>
      </c>
      <c r="M438">
        <v>6.1</v>
      </c>
      <c r="N438">
        <v>6.7</v>
      </c>
      <c r="O438">
        <v>7.4</v>
      </c>
      <c r="P438">
        <v>8.8</v>
      </c>
      <c r="Q438">
        <v>10.7</v>
      </c>
      <c r="R438">
        <v>11.6</v>
      </c>
      <c r="S438">
        <v>8.6</v>
      </c>
    </row>
    <row r="439" spans="1:19" ht="14">
      <c r="A439" s="13" t="s">
        <v>141</v>
      </c>
      <c r="B439" t="s">
        <v>14</v>
      </c>
      <c r="C439" t="s">
        <v>14</v>
      </c>
      <c r="D439" t="s">
        <v>14</v>
      </c>
      <c r="E439" t="s">
        <v>14</v>
      </c>
      <c r="F439" t="s">
        <v>14</v>
      </c>
      <c r="G439" t="s">
        <v>14</v>
      </c>
      <c r="H439" t="s">
        <v>14</v>
      </c>
      <c r="I439" t="s">
        <v>14</v>
      </c>
      <c r="J439" t="s">
        <v>14</v>
      </c>
      <c r="K439" t="s">
        <v>14</v>
      </c>
      <c r="L439" t="s">
        <v>14</v>
      </c>
      <c r="M439">
        <v>11.4</v>
      </c>
      <c r="N439">
        <v>12.9</v>
      </c>
      <c r="O439">
        <v>14.1</v>
      </c>
      <c r="P439">
        <v>14.5</v>
      </c>
      <c r="Q439">
        <v>16.2</v>
      </c>
      <c r="R439">
        <v>16.4</v>
      </c>
      <c r="S439">
        <v>14.2</v>
      </c>
    </row>
    <row r="440" spans="1:19" ht="14">
      <c r="A440" s="13" t="s">
        <v>26</v>
      </c>
      <c r="B440" t="s">
        <v>14</v>
      </c>
      <c r="C440" t="s">
        <v>14</v>
      </c>
      <c r="D440" t="s">
        <v>14</v>
      </c>
      <c r="E440" t="s">
        <v>14</v>
      </c>
      <c r="F440" t="s">
        <v>14</v>
      </c>
      <c r="G440" t="s">
        <v>14</v>
      </c>
      <c r="H440" t="s">
        <v>14</v>
      </c>
      <c r="I440" t="s">
        <v>14</v>
      </c>
      <c r="J440" t="s">
        <v>14</v>
      </c>
      <c r="K440" t="s">
        <v>14</v>
      </c>
      <c r="L440" t="s">
        <v>14</v>
      </c>
      <c r="M440">
        <v>20.5</v>
      </c>
      <c r="N440">
        <v>24.1</v>
      </c>
      <c r="O440">
        <v>27.1</v>
      </c>
      <c r="P440">
        <v>22.5</v>
      </c>
      <c r="Q440">
        <v>25.1</v>
      </c>
      <c r="R440">
        <v>25.9</v>
      </c>
      <c r="S440">
        <v>24.2</v>
      </c>
    </row>
    <row r="441" spans="1:19" ht="14">
      <c r="A441" s="13" t="s">
        <v>33</v>
      </c>
      <c r="B441" t="s">
        <v>14</v>
      </c>
      <c r="C441" t="s">
        <v>14</v>
      </c>
      <c r="D441" t="s">
        <v>14</v>
      </c>
      <c r="E441" t="s">
        <v>14</v>
      </c>
      <c r="F441" t="s">
        <v>14</v>
      </c>
      <c r="G441" t="s">
        <v>14</v>
      </c>
      <c r="H441" t="s">
        <v>14</v>
      </c>
      <c r="I441" t="s">
        <v>14</v>
      </c>
      <c r="J441" t="s">
        <v>14</v>
      </c>
      <c r="K441" t="s">
        <v>14</v>
      </c>
      <c r="L441" t="s">
        <v>14</v>
      </c>
      <c r="M441" t="s">
        <v>14</v>
      </c>
      <c r="N441">
        <v>15.9</v>
      </c>
      <c r="O441">
        <v>17.6</v>
      </c>
      <c r="P441">
        <v>17.1</v>
      </c>
      <c r="Q441">
        <v>17.1</v>
      </c>
      <c r="R441">
        <v>17</v>
      </c>
      <c r="S441">
        <v>16.9</v>
      </c>
    </row>
    <row r="442" spans="1:19" ht="14">
      <c r="A442" s="13" t="s">
        <v>23</v>
      </c>
      <c r="B442" t="s">
        <v>14</v>
      </c>
      <c r="C442" t="s">
        <v>14</v>
      </c>
      <c r="D442" t="s">
        <v>14</v>
      </c>
      <c r="E442" t="s">
        <v>14</v>
      </c>
      <c r="F442" t="s">
        <v>14</v>
      </c>
      <c r="G442" t="s">
        <v>14</v>
      </c>
      <c r="H442" t="s">
        <v>14</v>
      </c>
      <c r="I442" t="s">
        <v>14</v>
      </c>
      <c r="J442" t="s">
        <v>14</v>
      </c>
      <c r="K442" t="s">
        <v>14</v>
      </c>
      <c r="L442" t="s">
        <v>14</v>
      </c>
      <c r="M442">
        <v>17.2</v>
      </c>
      <c r="N442">
        <v>18.1</v>
      </c>
      <c r="O442">
        <v>20.4</v>
      </c>
      <c r="P442">
        <v>18.8</v>
      </c>
      <c r="Q442">
        <v>18.5</v>
      </c>
      <c r="R442">
        <v>17.7</v>
      </c>
      <c r="S442">
        <v>18.5</v>
      </c>
    </row>
    <row r="443" spans="1:19" ht="14">
      <c r="A443" s="13" t="s">
        <v>24</v>
      </c>
      <c r="B443" t="s">
        <v>14</v>
      </c>
      <c r="C443" t="s">
        <v>14</v>
      </c>
      <c r="D443" t="s">
        <v>14</v>
      </c>
      <c r="E443" t="s">
        <v>14</v>
      </c>
      <c r="F443" t="s">
        <v>14</v>
      </c>
      <c r="G443" t="s">
        <v>14</v>
      </c>
      <c r="H443" t="s">
        <v>14</v>
      </c>
      <c r="I443" t="s">
        <v>14</v>
      </c>
      <c r="J443" t="s">
        <v>14</v>
      </c>
      <c r="K443" t="s">
        <v>14</v>
      </c>
      <c r="L443" t="s">
        <v>14</v>
      </c>
      <c r="M443">
        <v>26.4</v>
      </c>
      <c r="N443">
        <v>28</v>
      </c>
      <c r="O443">
        <v>31.4</v>
      </c>
      <c r="P443">
        <v>29</v>
      </c>
      <c r="Q443">
        <v>28.5</v>
      </c>
      <c r="R443">
        <v>27.3</v>
      </c>
      <c r="S443">
        <v>28.4</v>
      </c>
    </row>
    <row r="444" spans="1:19" ht="14">
      <c r="A444" s="13" t="s">
        <v>25</v>
      </c>
      <c r="B444" t="s">
        <v>14</v>
      </c>
      <c r="C444" t="s">
        <v>14</v>
      </c>
      <c r="D444" t="s">
        <v>14</v>
      </c>
      <c r="E444" t="s">
        <v>14</v>
      </c>
      <c r="F444" t="s">
        <v>14</v>
      </c>
      <c r="G444" t="s">
        <v>14</v>
      </c>
      <c r="H444" t="s">
        <v>14</v>
      </c>
      <c r="I444" t="s">
        <v>14</v>
      </c>
      <c r="J444" t="s">
        <v>14</v>
      </c>
      <c r="K444" t="s">
        <v>14</v>
      </c>
      <c r="L444" t="s">
        <v>14</v>
      </c>
      <c r="M444">
        <v>31.5</v>
      </c>
      <c r="N444">
        <v>33.8</v>
      </c>
      <c r="O444">
        <v>38</v>
      </c>
      <c r="P444">
        <v>34.7</v>
      </c>
      <c r="Q444">
        <v>34.1</v>
      </c>
      <c r="R444">
        <v>32.8</v>
      </c>
      <c r="S444">
        <v>34.2</v>
      </c>
    </row>
    <row r="445" spans="1:19" ht="14">
      <c r="A445" s="13" t="s">
        <v>91</v>
      </c>
      <c r="B445" t="s">
        <v>14</v>
      </c>
      <c r="C445" t="s">
        <v>14</v>
      </c>
      <c r="D445" t="s">
        <v>14</v>
      </c>
      <c r="E445" t="s">
        <v>14</v>
      </c>
      <c r="F445" t="s">
        <v>14</v>
      </c>
      <c r="G445" t="s">
        <v>14</v>
      </c>
      <c r="H445" t="s">
        <v>14</v>
      </c>
      <c r="I445" t="s">
        <v>14</v>
      </c>
      <c r="J445" t="s">
        <v>14</v>
      </c>
      <c r="K445" t="s">
        <v>14</v>
      </c>
      <c r="L445" t="s">
        <v>14</v>
      </c>
      <c r="M445">
        <v>20.7</v>
      </c>
      <c r="N445">
        <v>20.3</v>
      </c>
      <c r="O445">
        <v>22.4</v>
      </c>
      <c r="P445">
        <v>23.3</v>
      </c>
      <c r="Q445">
        <v>26.2</v>
      </c>
      <c r="R445">
        <v>25.6</v>
      </c>
      <c r="S445">
        <v>23.1</v>
      </c>
    </row>
    <row r="446" spans="1:19" ht="14">
      <c r="A446" s="13" t="s">
        <v>96</v>
      </c>
      <c r="B446" t="s">
        <v>14</v>
      </c>
      <c r="C446" t="s">
        <v>14</v>
      </c>
      <c r="D446" t="s">
        <v>14</v>
      </c>
      <c r="E446" t="s">
        <v>14</v>
      </c>
      <c r="F446" t="s">
        <v>14</v>
      </c>
      <c r="G446" t="s">
        <v>14</v>
      </c>
      <c r="H446" t="s">
        <v>14</v>
      </c>
      <c r="I446" t="s">
        <v>14</v>
      </c>
      <c r="J446" t="s">
        <v>14</v>
      </c>
      <c r="K446" t="s">
        <v>14</v>
      </c>
      <c r="L446" t="s">
        <v>14</v>
      </c>
      <c r="M446" t="s">
        <v>14</v>
      </c>
      <c r="N446" t="s">
        <v>14</v>
      </c>
      <c r="O446" t="s">
        <v>14</v>
      </c>
      <c r="P446" t="s">
        <v>14</v>
      </c>
      <c r="Q446" t="s">
        <v>14</v>
      </c>
      <c r="R446">
        <v>24.6</v>
      </c>
      <c r="S446">
        <v>24.6</v>
      </c>
    </row>
    <row r="449" ht="14">
      <c r="A449" s="13" t="s">
        <v>75</v>
      </c>
    </row>
    <row r="450" spans="1:19" ht="14">
      <c r="A450" s="13"/>
      <c r="B450">
        <v>1988</v>
      </c>
      <c r="C450">
        <v>1989</v>
      </c>
      <c r="D450">
        <v>1990</v>
      </c>
      <c r="E450">
        <v>1991</v>
      </c>
      <c r="F450">
        <v>1992</v>
      </c>
      <c r="G450">
        <v>1993</v>
      </c>
      <c r="H450">
        <v>1994</v>
      </c>
      <c r="I450">
        <v>1995</v>
      </c>
      <c r="J450">
        <v>1996</v>
      </c>
      <c r="K450">
        <v>1997</v>
      </c>
      <c r="L450">
        <v>1998</v>
      </c>
      <c r="M450">
        <v>1999</v>
      </c>
      <c r="N450">
        <v>2000</v>
      </c>
      <c r="O450">
        <v>2001</v>
      </c>
      <c r="P450">
        <v>2002</v>
      </c>
      <c r="Q450">
        <v>2003</v>
      </c>
      <c r="R450">
        <v>2004</v>
      </c>
      <c r="S450" t="s">
        <v>12</v>
      </c>
    </row>
    <row r="451" spans="1:19" ht="14">
      <c r="A451" s="13" t="s">
        <v>13</v>
      </c>
      <c r="B451" t="s">
        <v>14</v>
      </c>
      <c r="C451" t="s">
        <v>14</v>
      </c>
      <c r="D451" t="s">
        <v>14</v>
      </c>
      <c r="E451" t="s">
        <v>14</v>
      </c>
      <c r="F451" t="s">
        <v>14</v>
      </c>
      <c r="G451" t="s">
        <v>14</v>
      </c>
      <c r="H451" t="s">
        <v>14</v>
      </c>
      <c r="I451" t="s">
        <v>14</v>
      </c>
      <c r="J451" t="s">
        <v>14</v>
      </c>
      <c r="K451">
        <v>32.7</v>
      </c>
      <c r="L451">
        <v>31</v>
      </c>
      <c r="M451">
        <v>29.7</v>
      </c>
      <c r="N451">
        <v>37.7</v>
      </c>
      <c r="O451">
        <v>40.2</v>
      </c>
      <c r="P451">
        <v>35.3</v>
      </c>
      <c r="Q451">
        <v>42.9</v>
      </c>
      <c r="R451">
        <v>37.5</v>
      </c>
      <c r="S451">
        <v>35.9</v>
      </c>
    </row>
    <row r="452" spans="1:19" ht="14">
      <c r="A452" s="13" t="s">
        <v>134</v>
      </c>
      <c r="B452" t="s">
        <v>14</v>
      </c>
      <c r="C452" t="s">
        <v>14</v>
      </c>
      <c r="D452" t="s">
        <v>14</v>
      </c>
      <c r="E452" t="s">
        <v>14</v>
      </c>
      <c r="F452" t="s">
        <v>14</v>
      </c>
      <c r="G452" t="s">
        <v>14</v>
      </c>
      <c r="H452" t="s">
        <v>14</v>
      </c>
      <c r="I452" t="s">
        <v>14</v>
      </c>
      <c r="J452" t="s">
        <v>14</v>
      </c>
      <c r="K452">
        <v>26.2</v>
      </c>
      <c r="L452">
        <v>24.8</v>
      </c>
      <c r="M452">
        <v>25.3</v>
      </c>
      <c r="N452">
        <v>30.3</v>
      </c>
      <c r="O452">
        <v>32.2</v>
      </c>
      <c r="P452">
        <v>28.7</v>
      </c>
      <c r="Q452">
        <v>34.9</v>
      </c>
      <c r="R452">
        <v>30.1</v>
      </c>
      <c r="S452">
        <v>29.1</v>
      </c>
    </row>
    <row r="453" spans="1:19" ht="14">
      <c r="A453" s="13" t="s">
        <v>15</v>
      </c>
      <c r="B453" t="s">
        <v>14</v>
      </c>
      <c r="C453" t="s">
        <v>14</v>
      </c>
      <c r="D453" t="s">
        <v>14</v>
      </c>
      <c r="E453" t="s">
        <v>14</v>
      </c>
      <c r="F453" t="s">
        <v>14</v>
      </c>
      <c r="G453" t="s">
        <v>14</v>
      </c>
      <c r="H453" t="s">
        <v>14</v>
      </c>
      <c r="I453" t="s">
        <v>14</v>
      </c>
      <c r="J453" t="s">
        <v>14</v>
      </c>
      <c r="K453">
        <v>31.8</v>
      </c>
      <c r="L453">
        <v>30.4</v>
      </c>
      <c r="M453">
        <v>30.9</v>
      </c>
      <c r="N453">
        <v>36.7</v>
      </c>
      <c r="O453">
        <v>39.1</v>
      </c>
      <c r="P453">
        <v>34.7</v>
      </c>
      <c r="Q453">
        <v>41.7</v>
      </c>
      <c r="R453">
        <v>36.3</v>
      </c>
      <c r="S453">
        <v>35.2</v>
      </c>
    </row>
    <row r="454" spans="1:19" ht="14">
      <c r="A454" s="13" t="s">
        <v>93</v>
      </c>
      <c r="B454" t="s">
        <v>14</v>
      </c>
      <c r="C454" t="s">
        <v>14</v>
      </c>
      <c r="D454" t="s">
        <v>14</v>
      </c>
      <c r="E454" t="s">
        <v>14</v>
      </c>
      <c r="F454" t="s">
        <v>14</v>
      </c>
      <c r="G454" t="s">
        <v>14</v>
      </c>
      <c r="H454" t="s">
        <v>14</v>
      </c>
      <c r="I454" t="s">
        <v>14</v>
      </c>
      <c r="J454" t="s">
        <v>14</v>
      </c>
      <c r="K454">
        <v>23</v>
      </c>
      <c r="L454">
        <v>22.2</v>
      </c>
      <c r="M454">
        <v>24.2</v>
      </c>
      <c r="N454">
        <v>27.9</v>
      </c>
      <c r="O454">
        <v>29</v>
      </c>
      <c r="P454">
        <v>27</v>
      </c>
      <c r="Q454">
        <v>35.7</v>
      </c>
      <c r="R454">
        <v>29.6</v>
      </c>
      <c r="S454">
        <v>27.3</v>
      </c>
    </row>
    <row r="455" spans="1:19" ht="14">
      <c r="A455" s="13" t="s">
        <v>92</v>
      </c>
      <c r="B455" t="s">
        <v>14</v>
      </c>
      <c r="C455" t="s">
        <v>14</v>
      </c>
      <c r="D455" t="s">
        <v>14</v>
      </c>
      <c r="E455" t="s">
        <v>14</v>
      </c>
      <c r="F455" t="s">
        <v>14</v>
      </c>
      <c r="G455" t="s">
        <v>14</v>
      </c>
      <c r="H455" t="s">
        <v>14</v>
      </c>
      <c r="I455" t="s">
        <v>14</v>
      </c>
      <c r="J455" t="s">
        <v>14</v>
      </c>
      <c r="K455">
        <v>20.9</v>
      </c>
      <c r="L455">
        <v>20.4</v>
      </c>
      <c r="M455">
        <v>23.5</v>
      </c>
      <c r="N455">
        <v>25.6</v>
      </c>
      <c r="O455">
        <v>26.8</v>
      </c>
      <c r="P455">
        <v>24.7</v>
      </c>
      <c r="Q455">
        <v>32.5</v>
      </c>
      <c r="R455">
        <v>24.5</v>
      </c>
      <c r="S455">
        <v>24.9</v>
      </c>
    </row>
    <row r="456" spans="1:19" ht="14">
      <c r="A456" s="13" t="s">
        <v>16</v>
      </c>
      <c r="B456" t="s">
        <v>14</v>
      </c>
      <c r="C456" t="s">
        <v>14</v>
      </c>
      <c r="D456" t="s">
        <v>14</v>
      </c>
      <c r="E456" t="s">
        <v>14</v>
      </c>
      <c r="F456" t="s">
        <v>14</v>
      </c>
      <c r="G456" t="s">
        <v>14</v>
      </c>
      <c r="H456" t="s">
        <v>14</v>
      </c>
      <c r="I456" t="s">
        <v>14</v>
      </c>
      <c r="J456" t="s">
        <v>14</v>
      </c>
      <c r="K456">
        <v>25.7</v>
      </c>
      <c r="L456" t="s">
        <v>14</v>
      </c>
      <c r="M456" t="s">
        <v>14</v>
      </c>
      <c r="N456" t="s">
        <v>14</v>
      </c>
      <c r="O456" t="s">
        <v>14</v>
      </c>
      <c r="P456" t="s">
        <v>14</v>
      </c>
      <c r="Q456" t="s">
        <v>14</v>
      </c>
      <c r="R456" t="s">
        <v>14</v>
      </c>
      <c r="S456">
        <v>25.7</v>
      </c>
    </row>
    <row r="457" spans="1:19" ht="14">
      <c r="A457" s="13" t="s">
        <v>17</v>
      </c>
      <c r="B457" t="s">
        <v>14</v>
      </c>
      <c r="C457" t="s">
        <v>14</v>
      </c>
      <c r="D457" t="s">
        <v>14</v>
      </c>
      <c r="E457" t="s">
        <v>14</v>
      </c>
      <c r="F457" t="s">
        <v>14</v>
      </c>
      <c r="G457" t="s">
        <v>14</v>
      </c>
      <c r="H457" t="s">
        <v>14</v>
      </c>
      <c r="I457" t="s">
        <v>14</v>
      </c>
      <c r="J457" t="s">
        <v>14</v>
      </c>
      <c r="K457">
        <v>21.9</v>
      </c>
      <c r="L457" t="s">
        <v>14</v>
      </c>
      <c r="M457" t="s">
        <v>14</v>
      </c>
      <c r="N457" t="s">
        <v>14</v>
      </c>
      <c r="O457" t="s">
        <v>14</v>
      </c>
      <c r="P457" t="s">
        <v>14</v>
      </c>
      <c r="Q457" t="s">
        <v>14</v>
      </c>
      <c r="R457" t="s">
        <v>14</v>
      </c>
      <c r="S457">
        <v>21.9</v>
      </c>
    </row>
    <row r="458" spans="1:19" ht="14">
      <c r="A458" s="13" t="s">
        <v>18</v>
      </c>
      <c r="B458" t="s">
        <v>14</v>
      </c>
      <c r="C458" t="s">
        <v>14</v>
      </c>
      <c r="D458" t="s">
        <v>14</v>
      </c>
      <c r="E458" t="s">
        <v>14</v>
      </c>
      <c r="F458" t="s">
        <v>14</v>
      </c>
      <c r="G458" t="s">
        <v>14</v>
      </c>
      <c r="H458" t="s">
        <v>14</v>
      </c>
      <c r="I458" t="s">
        <v>14</v>
      </c>
      <c r="J458" t="s">
        <v>14</v>
      </c>
      <c r="K458">
        <v>22.5</v>
      </c>
      <c r="L458">
        <v>21.4</v>
      </c>
      <c r="M458">
        <v>22.2</v>
      </c>
      <c r="N458">
        <v>26.7</v>
      </c>
      <c r="O458">
        <v>26.5</v>
      </c>
      <c r="P458">
        <v>27.6</v>
      </c>
      <c r="Q458">
        <v>31</v>
      </c>
      <c r="R458">
        <v>25.4</v>
      </c>
      <c r="S458">
        <v>25.4</v>
      </c>
    </row>
    <row r="459" spans="1:19" ht="14">
      <c r="A459" s="13" t="s">
        <v>19</v>
      </c>
      <c r="B459" t="s">
        <v>14</v>
      </c>
      <c r="C459" t="s">
        <v>14</v>
      </c>
      <c r="D459" t="s">
        <v>14</v>
      </c>
      <c r="E459" t="s">
        <v>14</v>
      </c>
      <c r="F459" t="s">
        <v>14</v>
      </c>
      <c r="G459" t="s">
        <v>14</v>
      </c>
      <c r="H459" t="s">
        <v>14</v>
      </c>
      <c r="I459" t="s">
        <v>14</v>
      </c>
      <c r="J459" t="s">
        <v>14</v>
      </c>
      <c r="K459">
        <v>22.1</v>
      </c>
      <c r="L459" t="s">
        <v>14</v>
      </c>
      <c r="M459" t="s">
        <v>14</v>
      </c>
      <c r="N459" t="s">
        <v>14</v>
      </c>
      <c r="O459" t="s">
        <v>14</v>
      </c>
      <c r="P459" t="s">
        <v>14</v>
      </c>
      <c r="Q459" t="s">
        <v>14</v>
      </c>
      <c r="R459" t="s">
        <v>14</v>
      </c>
      <c r="S459">
        <v>22.1</v>
      </c>
    </row>
    <row r="460" spans="1:19" ht="14">
      <c r="A460" s="13" t="s">
        <v>141</v>
      </c>
      <c r="B460" t="s">
        <v>14</v>
      </c>
      <c r="C460" t="s">
        <v>14</v>
      </c>
      <c r="D460" t="s">
        <v>14</v>
      </c>
      <c r="E460" t="s">
        <v>14</v>
      </c>
      <c r="F460" t="s">
        <v>14</v>
      </c>
      <c r="G460" t="s">
        <v>14</v>
      </c>
      <c r="H460" t="s">
        <v>14</v>
      </c>
      <c r="I460" t="s">
        <v>14</v>
      </c>
      <c r="J460" t="s">
        <v>14</v>
      </c>
      <c r="K460">
        <v>14.4</v>
      </c>
      <c r="L460" t="s">
        <v>14</v>
      </c>
      <c r="M460" t="s">
        <v>14</v>
      </c>
      <c r="N460" t="s">
        <v>14</v>
      </c>
      <c r="O460" t="s">
        <v>14</v>
      </c>
      <c r="P460" t="s">
        <v>14</v>
      </c>
      <c r="Q460" t="s">
        <v>14</v>
      </c>
      <c r="R460" t="s">
        <v>14</v>
      </c>
      <c r="S460">
        <v>14.4</v>
      </c>
    </row>
    <row r="461" spans="1:19" ht="14">
      <c r="A461" s="13" t="s">
        <v>140</v>
      </c>
      <c r="B461" t="s">
        <v>14</v>
      </c>
      <c r="C461" t="s">
        <v>14</v>
      </c>
      <c r="D461" t="s">
        <v>14</v>
      </c>
      <c r="E461" t="s">
        <v>14</v>
      </c>
      <c r="F461" t="s">
        <v>14</v>
      </c>
      <c r="G461" t="s">
        <v>14</v>
      </c>
      <c r="H461" t="s">
        <v>14</v>
      </c>
      <c r="I461" t="s">
        <v>14</v>
      </c>
      <c r="J461" t="s">
        <v>14</v>
      </c>
      <c r="K461">
        <v>20.3</v>
      </c>
      <c r="L461" t="s">
        <v>14</v>
      </c>
      <c r="M461" t="s">
        <v>14</v>
      </c>
      <c r="N461" t="s">
        <v>14</v>
      </c>
      <c r="O461" t="s">
        <v>14</v>
      </c>
      <c r="P461" t="s">
        <v>14</v>
      </c>
      <c r="Q461" t="s">
        <v>14</v>
      </c>
      <c r="R461" t="s">
        <v>14</v>
      </c>
      <c r="S461">
        <v>20.3</v>
      </c>
    </row>
    <row r="464" ht="14">
      <c r="A464" s="13" t="s">
        <v>76</v>
      </c>
    </row>
    <row r="465" spans="1:19" ht="14">
      <c r="A465" s="13"/>
      <c r="B465">
        <v>1988</v>
      </c>
      <c r="C465">
        <v>1989</v>
      </c>
      <c r="D465">
        <v>1990</v>
      </c>
      <c r="E465">
        <v>1991</v>
      </c>
      <c r="F465">
        <v>1992</v>
      </c>
      <c r="G465">
        <v>1993</v>
      </c>
      <c r="H465">
        <v>1994</v>
      </c>
      <c r="I465">
        <v>1995</v>
      </c>
      <c r="J465">
        <v>1996</v>
      </c>
      <c r="K465">
        <v>1997</v>
      </c>
      <c r="L465">
        <v>1998</v>
      </c>
      <c r="M465">
        <v>1999</v>
      </c>
      <c r="N465">
        <v>2000</v>
      </c>
      <c r="O465">
        <v>2001</v>
      </c>
      <c r="P465">
        <v>2002</v>
      </c>
      <c r="Q465">
        <v>2003</v>
      </c>
      <c r="R465">
        <v>2004</v>
      </c>
      <c r="S465" t="s">
        <v>12</v>
      </c>
    </row>
    <row r="466" spans="1:19" ht="14">
      <c r="A466" s="13" t="s">
        <v>13</v>
      </c>
      <c r="B466">
        <v>31.8</v>
      </c>
      <c r="C466">
        <v>30.6</v>
      </c>
      <c r="D466">
        <v>32.3</v>
      </c>
      <c r="E466">
        <v>31.2</v>
      </c>
      <c r="F466">
        <v>34.1</v>
      </c>
      <c r="G466">
        <v>28.2</v>
      </c>
      <c r="H466">
        <v>33.3</v>
      </c>
      <c r="I466">
        <v>29</v>
      </c>
      <c r="J466">
        <v>31.9</v>
      </c>
      <c r="K466">
        <v>34.6</v>
      </c>
      <c r="L466">
        <v>28.6</v>
      </c>
      <c r="M466">
        <v>33.2</v>
      </c>
      <c r="N466">
        <v>33.8</v>
      </c>
      <c r="O466">
        <v>36.4</v>
      </c>
      <c r="P466">
        <v>35.2</v>
      </c>
      <c r="Q466">
        <v>36</v>
      </c>
      <c r="R466">
        <v>36.2</v>
      </c>
      <c r="S466">
        <v>32.7</v>
      </c>
    </row>
    <row r="467" spans="1:19" ht="14">
      <c r="A467" s="13" t="s">
        <v>134</v>
      </c>
      <c r="B467">
        <v>24.9</v>
      </c>
      <c r="C467">
        <v>24.2</v>
      </c>
      <c r="D467">
        <v>25.5</v>
      </c>
      <c r="E467">
        <v>24.7</v>
      </c>
      <c r="F467">
        <v>26.9</v>
      </c>
      <c r="G467">
        <v>22.4</v>
      </c>
      <c r="H467">
        <v>26.8</v>
      </c>
      <c r="I467">
        <v>23.4</v>
      </c>
      <c r="J467">
        <v>25.7</v>
      </c>
      <c r="K467">
        <v>27.6</v>
      </c>
      <c r="L467">
        <v>22.9</v>
      </c>
      <c r="M467">
        <v>26.5</v>
      </c>
      <c r="N467">
        <v>27.1</v>
      </c>
      <c r="O467">
        <v>29.2</v>
      </c>
      <c r="P467">
        <v>27.9</v>
      </c>
      <c r="Q467">
        <v>28.5</v>
      </c>
      <c r="R467">
        <v>29.3</v>
      </c>
      <c r="S467">
        <v>26.1</v>
      </c>
    </row>
    <row r="468" spans="1:19" ht="14">
      <c r="A468" s="13" t="s">
        <v>15</v>
      </c>
      <c r="B468" t="s">
        <v>14</v>
      </c>
      <c r="C468" t="s">
        <v>14</v>
      </c>
      <c r="D468" t="s">
        <v>14</v>
      </c>
      <c r="E468" t="s">
        <v>14</v>
      </c>
      <c r="F468" t="s">
        <v>14</v>
      </c>
      <c r="G468">
        <v>27.4</v>
      </c>
      <c r="H468">
        <v>32.3</v>
      </c>
      <c r="I468">
        <v>27.9</v>
      </c>
      <c r="J468">
        <v>31.2</v>
      </c>
      <c r="K468">
        <v>33.5</v>
      </c>
      <c r="L468">
        <v>28</v>
      </c>
      <c r="M468">
        <v>32.4</v>
      </c>
      <c r="N468">
        <v>32.9</v>
      </c>
      <c r="O468">
        <v>34.5</v>
      </c>
      <c r="P468">
        <v>33.9</v>
      </c>
      <c r="Q468">
        <v>34.2</v>
      </c>
      <c r="R468">
        <v>34.7</v>
      </c>
      <c r="S468">
        <v>31.9</v>
      </c>
    </row>
    <row r="469" spans="1:19" ht="14">
      <c r="A469" s="13" t="s">
        <v>93</v>
      </c>
      <c r="B469">
        <v>22.9</v>
      </c>
      <c r="C469">
        <v>21.8</v>
      </c>
      <c r="D469">
        <v>22.6</v>
      </c>
      <c r="E469">
        <v>22.7</v>
      </c>
      <c r="F469">
        <v>25.8</v>
      </c>
      <c r="G469">
        <v>22.5</v>
      </c>
      <c r="H469">
        <v>25</v>
      </c>
      <c r="I469">
        <v>19.9</v>
      </c>
      <c r="J469">
        <v>23.3</v>
      </c>
      <c r="K469">
        <v>23.6</v>
      </c>
      <c r="L469">
        <v>22.3</v>
      </c>
      <c r="M469" t="s">
        <v>14</v>
      </c>
      <c r="N469" t="s">
        <v>14</v>
      </c>
      <c r="O469">
        <v>28.7</v>
      </c>
      <c r="P469">
        <v>25.6</v>
      </c>
      <c r="Q469">
        <v>26.5</v>
      </c>
      <c r="R469">
        <v>27.9</v>
      </c>
      <c r="S469">
        <v>24.1</v>
      </c>
    </row>
    <row r="470" spans="1:19" ht="14">
      <c r="A470" s="13" t="s">
        <v>92</v>
      </c>
      <c r="B470">
        <v>23.2</v>
      </c>
      <c r="C470">
        <v>21.6</v>
      </c>
      <c r="D470">
        <v>22.7</v>
      </c>
      <c r="E470">
        <v>20.9</v>
      </c>
      <c r="F470">
        <v>22.2</v>
      </c>
      <c r="G470">
        <v>19.2</v>
      </c>
      <c r="H470">
        <v>24.5</v>
      </c>
      <c r="I470">
        <v>19.3</v>
      </c>
      <c r="J470">
        <v>21.3</v>
      </c>
      <c r="K470">
        <v>23.2</v>
      </c>
      <c r="L470">
        <v>20.2</v>
      </c>
      <c r="M470">
        <v>23.5</v>
      </c>
      <c r="N470">
        <v>23.4</v>
      </c>
      <c r="O470">
        <v>24.3</v>
      </c>
      <c r="P470">
        <v>23.9</v>
      </c>
      <c r="Q470">
        <v>29.2</v>
      </c>
      <c r="R470">
        <v>27.9</v>
      </c>
      <c r="S470">
        <v>23</v>
      </c>
    </row>
    <row r="473" ht="14">
      <c r="A473" s="13" t="s">
        <v>77</v>
      </c>
    </row>
    <row r="474" spans="1:19" ht="14">
      <c r="A474" s="13"/>
      <c r="B474">
        <v>1988</v>
      </c>
      <c r="C474">
        <v>1989</v>
      </c>
      <c r="D474">
        <v>1990</v>
      </c>
      <c r="E474">
        <v>1991</v>
      </c>
      <c r="F474">
        <v>1992</v>
      </c>
      <c r="G474">
        <v>1993</v>
      </c>
      <c r="H474">
        <v>1994</v>
      </c>
      <c r="I474">
        <v>1995</v>
      </c>
      <c r="J474">
        <v>1996</v>
      </c>
      <c r="K474">
        <v>1997</v>
      </c>
      <c r="L474">
        <v>1998</v>
      </c>
      <c r="M474">
        <v>1999</v>
      </c>
      <c r="N474">
        <v>2000</v>
      </c>
      <c r="O474">
        <v>2001</v>
      </c>
      <c r="P474">
        <v>2002</v>
      </c>
      <c r="Q474">
        <v>2003</v>
      </c>
      <c r="R474">
        <v>2004</v>
      </c>
      <c r="S474" t="s">
        <v>12</v>
      </c>
    </row>
    <row r="475" spans="1:19" ht="14">
      <c r="A475" s="13" t="s">
        <v>13</v>
      </c>
      <c r="B475">
        <v>42.1</v>
      </c>
      <c r="C475">
        <v>38.1</v>
      </c>
      <c r="D475">
        <v>40.2</v>
      </c>
      <c r="E475">
        <v>40.3</v>
      </c>
      <c r="F475">
        <v>39.7</v>
      </c>
      <c r="G475">
        <v>39.3</v>
      </c>
      <c r="H475">
        <v>42.4</v>
      </c>
      <c r="I475">
        <v>40</v>
      </c>
      <c r="J475">
        <v>38.6</v>
      </c>
      <c r="K475">
        <v>37.3</v>
      </c>
      <c r="L475">
        <v>40</v>
      </c>
      <c r="M475">
        <v>39.5</v>
      </c>
      <c r="N475">
        <v>38.8</v>
      </c>
      <c r="O475">
        <v>40.2</v>
      </c>
      <c r="P475">
        <v>39.7</v>
      </c>
      <c r="Q475">
        <v>43.3</v>
      </c>
      <c r="R475">
        <v>43</v>
      </c>
      <c r="S475">
        <v>40.1</v>
      </c>
    </row>
    <row r="476" spans="1:19" ht="14">
      <c r="A476" s="13" t="s">
        <v>134</v>
      </c>
      <c r="B476">
        <v>37.6</v>
      </c>
      <c r="C476">
        <v>34</v>
      </c>
      <c r="D476">
        <v>35.8</v>
      </c>
      <c r="E476">
        <v>35.9</v>
      </c>
      <c r="F476">
        <v>35.3</v>
      </c>
      <c r="G476">
        <v>31</v>
      </c>
      <c r="H476">
        <v>33.9</v>
      </c>
      <c r="I476">
        <v>31.7</v>
      </c>
      <c r="J476">
        <v>30.7</v>
      </c>
      <c r="K476">
        <v>29.6</v>
      </c>
      <c r="L476">
        <v>31.3</v>
      </c>
      <c r="M476">
        <v>31.3</v>
      </c>
      <c r="N476">
        <v>30.5</v>
      </c>
      <c r="O476">
        <v>31.5</v>
      </c>
      <c r="P476">
        <v>31.2</v>
      </c>
      <c r="Q476">
        <v>34.1</v>
      </c>
      <c r="R476">
        <v>33.7</v>
      </c>
      <c r="S476">
        <v>32.9</v>
      </c>
    </row>
    <row r="477" spans="1:19" ht="14">
      <c r="A477" s="13" t="s">
        <v>15</v>
      </c>
      <c r="B477" t="s">
        <v>14</v>
      </c>
      <c r="C477" t="s">
        <v>14</v>
      </c>
      <c r="D477" t="s">
        <v>14</v>
      </c>
      <c r="E477" t="s">
        <v>14</v>
      </c>
      <c r="F477" t="s">
        <v>14</v>
      </c>
      <c r="G477">
        <v>37.5</v>
      </c>
      <c r="H477">
        <v>40.8</v>
      </c>
      <c r="I477">
        <v>38.1</v>
      </c>
      <c r="J477">
        <v>37</v>
      </c>
      <c r="K477">
        <v>35.7</v>
      </c>
      <c r="L477">
        <v>37.7</v>
      </c>
      <c r="M477">
        <v>37.8</v>
      </c>
      <c r="N477">
        <v>36.6</v>
      </c>
      <c r="O477">
        <v>38</v>
      </c>
      <c r="P477">
        <v>37.8</v>
      </c>
      <c r="Q477">
        <v>41.1</v>
      </c>
      <c r="R477">
        <v>40.3</v>
      </c>
      <c r="S477">
        <v>38.2</v>
      </c>
    </row>
    <row r="478" spans="1:19" ht="14">
      <c r="A478" s="13" t="s">
        <v>51</v>
      </c>
      <c r="B478" t="s">
        <v>14</v>
      </c>
      <c r="C478" t="s">
        <v>14</v>
      </c>
      <c r="D478" t="s">
        <v>14</v>
      </c>
      <c r="E478" t="s">
        <v>14</v>
      </c>
      <c r="F478" t="s">
        <v>14</v>
      </c>
      <c r="G478" t="s">
        <v>14</v>
      </c>
      <c r="H478" t="s">
        <v>14</v>
      </c>
      <c r="I478" t="s">
        <v>14</v>
      </c>
      <c r="J478" t="s">
        <v>14</v>
      </c>
      <c r="K478" t="s">
        <v>14</v>
      </c>
      <c r="L478">
        <v>15.8</v>
      </c>
      <c r="M478">
        <v>16.3</v>
      </c>
      <c r="N478">
        <v>16.8</v>
      </c>
      <c r="O478">
        <v>17</v>
      </c>
      <c r="P478">
        <v>15.8</v>
      </c>
      <c r="Q478">
        <v>16.2</v>
      </c>
      <c r="R478">
        <v>16.5</v>
      </c>
      <c r="S478">
        <v>16.3</v>
      </c>
    </row>
    <row r="479" spans="1:19" ht="14">
      <c r="A479" s="13" t="s">
        <v>93</v>
      </c>
      <c r="B479">
        <v>21.6</v>
      </c>
      <c r="C479">
        <v>19.7</v>
      </c>
      <c r="D479">
        <v>20.9</v>
      </c>
      <c r="E479">
        <v>21</v>
      </c>
      <c r="F479">
        <v>23.1</v>
      </c>
      <c r="G479">
        <v>24.4</v>
      </c>
      <c r="H479">
        <v>24.7</v>
      </c>
      <c r="I479">
        <v>19.6</v>
      </c>
      <c r="J479">
        <v>22</v>
      </c>
      <c r="K479">
        <v>21.8</v>
      </c>
      <c r="L479">
        <v>21</v>
      </c>
      <c r="M479">
        <v>21.5</v>
      </c>
      <c r="N479">
        <v>21.1</v>
      </c>
      <c r="O479">
        <v>22.1</v>
      </c>
      <c r="P479">
        <v>22.3</v>
      </c>
      <c r="Q479">
        <v>24.1</v>
      </c>
      <c r="R479">
        <v>23.3</v>
      </c>
      <c r="S479">
        <v>22</v>
      </c>
    </row>
    <row r="480" spans="1:19" ht="14">
      <c r="A480" s="13" t="s">
        <v>92</v>
      </c>
      <c r="B480">
        <v>24.5</v>
      </c>
      <c r="C480">
        <v>23.4</v>
      </c>
      <c r="D480">
        <v>23.4</v>
      </c>
      <c r="E480">
        <v>24.5</v>
      </c>
      <c r="F480">
        <v>24.2</v>
      </c>
      <c r="G480">
        <v>26.9</v>
      </c>
      <c r="H480">
        <v>27.5</v>
      </c>
      <c r="I480">
        <v>22.6</v>
      </c>
      <c r="J480">
        <v>25.8</v>
      </c>
      <c r="K480">
        <v>24.8</v>
      </c>
      <c r="L480">
        <v>24.1</v>
      </c>
      <c r="M480">
        <v>23.6</v>
      </c>
      <c r="N480">
        <v>22.7</v>
      </c>
      <c r="O480">
        <v>25.8</v>
      </c>
      <c r="P480">
        <v>25.6</v>
      </c>
      <c r="Q480">
        <v>28.5</v>
      </c>
      <c r="R480">
        <v>28</v>
      </c>
      <c r="S480">
        <v>25.1</v>
      </c>
    </row>
    <row r="481" spans="1:19" ht="14">
      <c r="A481" s="13" t="s">
        <v>94</v>
      </c>
      <c r="B481" t="s">
        <v>14</v>
      </c>
      <c r="C481" t="s">
        <v>14</v>
      </c>
      <c r="D481" t="s">
        <v>14</v>
      </c>
      <c r="E481" t="s">
        <v>14</v>
      </c>
      <c r="F481">
        <v>24</v>
      </c>
      <c r="G481">
        <v>29.2</v>
      </c>
      <c r="H481" t="s">
        <v>14</v>
      </c>
      <c r="I481" t="s">
        <v>14</v>
      </c>
      <c r="J481" t="s">
        <v>14</v>
      </c>
      <c r="K481">
        <v>25.3</v>
      </c>
      <c r="L481">
        <v>28.5</v>
      </c>
      <c r="M481">
        <v>26.9</v>
      </c>
      <c r="N481">
        <v>27.3</v>
      </c>
      <c r="O481">
        <v>29</v>
      </c>
      <c r="P481">
        <v>26.6</v>
      </c>
      <c r="Q481">
        <v>31.5</v>
      </c>
      <c r="R481">
        <v>31.2</v>
      </c>
      <c r="S481">
        <v>28</v>
      </c>
    </row>
    <row r="482" spans="1:19" ht="14">
      <c r="A482" s="13" t="s">
        <v>18</v>
      </c>
      <c r="B482">
        <v>26.8</v>
      </c>
      <c r="C482">
        <v>24.3</v>
      </c>
      <c r="D482">
        <v>25</v>
      </c>
      <c r="E482">
        <v>25.5</v>
      </c>
      <c r="F482">
        <v>25.4</v>
      </c>
      <c r="G482">
        <v>23.5</v>
      </c>
      <c r="H482">
        <v>28.4</v>
      </c>
      <c r="I482">
        <v>24.5</v>
      </c>
      <c r="J482">
        <v>24.3</v>
      </c>
      <c r="K482">
        <v>21.9</v>
      </c>
      <c r="L482">
        <v>24.6</v>
      </c>
      <c r="M482">
        <v>23.5</v>
      </c>
      <c r="N482">
        <v>25.2</v>
      </c>
      <c r="O482">
        <v>25.3</v>
      </c>
      <c r="P482">
        <v>25.6</v>
      </c>
      <c r="Q482">
        <v>27.4</v>
      </c>
      <c r="R482">
        <v>26</v>
      </c>
      <c r="S482">
        <v>25.1</v>
      </c>
    </row>
    <row r="483" spans="1:19" ht="14">
      <c r="A483" s="13" t="s">
        <v>33</v>
      </c>
      <c r="B483">
        <v>24</v>
      </c>
      <c r="C483">
        <v>21.8</v>
      </c>
      <c r="D483">
        <v>21.9</v>
      </c>
      <c r="E483">
        <v>21.8</v>
      </c>
      <c r="F483">
        <v>22.1</v>
      </c>
      <c r="G483">
        <v>20.6</v>
      </c>
      <c r="H483">
        <v>23.6</v>
      </c>
      <c r="I483">
        <v>20.4</v>
      </c>
      <c r="J483">
        <v>20.2</v>
      </c>
      <c r="K483">
        <v>19.3</v>
      </c>
      <c r="L483">
        <v>20.8</v>
      </c>
      <c r="M483">
        <v>21</v>
      </c>
      <c r="N483">
        <v>18.9</v>
      </c>
      <c r="O483">
        <v>18.9</v>
      </c>
      <c r="P483">
        <v>22.1</v>
      </c>
      <c r="Q483">
        <v>23.7</v>
      </c>
      <c r="R483">
        <v>23.2</v>
      </c>
      <c r="S483">
        <v>21.4</v>
      </c>
    </row>
    <row r="484" spans="1:19" ht="14">
      <c r="A484" s="13" t="s">
        <v>19</v>
      </c>
      <c r="B484">
        <v>29.9</v>
      </c>
      <c r="C484">
        <v>26.8</v>
      </c>
      <c r="D484">
        <v>28.1</v>
      </c>
      <c r="E484">
        <v>27</v>
      </c>
      <c r="F484">
        <v>28.3</v>
      </c>
      <c r="G484">
        <v>26.1</v>
      </c>
      <c r="H484">
        <v>29.9</v>
      </c>
      <c r="I484">
        <v>26.4</v>
      </c>
      <c r="J484">
        <v>25.7</v>
      </c>
      <c r="K484">
        <v>23.2</v>
      </c>
      <c r="L484">
        <v>27.1</v>
      </c>
      <c r="M484">
        <v>25.9</v>
      </c>
      <c r="N484">
        <v>27</v>
      </c>
      <c r="O484">
        <v>27.7</v>
      </c>
      <c r="P484">
        <v>27.4</v>
      </c>
      <c r="Q484">
        <v>31.1</v>
      </c>
      <c r="R484">
        <v>29.9</v>
      </c>
      <c r="S484">
        <v>27.5</v>
      </c>
    </row>
    <row r="485" spans="1:19" ht="14">
      <c r="A485" s="13" t="s">
        <v>20</v>
      </c>
      <c r="B485">
        <v>23.9</v>
      </c>
      <c r="C485">
        <v>21.7</v>
      </c>
      <c r="D485">
        <v>22.5</v>
      </c>
      <c r="E485">
        <v>22.1</v>
      </c>
      <c r="F485">
        <v>22.5</v>
      </c>
      <c r="G485">
        <v>21.9</v>
      </c>
      <c r="H485">
        <v>25</v>
      </c>
      <c r="I485">
        <v>21.8</v>
      </c>
      <c r="J485">
        <v>21.6</v>
      </c>
      <c r="K485">
        <v>18.8</v>
      </c>
      <c r="L485">
        <v>20.4</v>
      </c>
      <c r="M485">
        <v>21.6</v>
      </c>
      <c r="N485">
        <v>21.8</v>
      </c>
      <c r="O485">
        <v>22</v>
      </c>
      <c r="P485">
        <v>20.8</v>
      </c>
      <c r="Q485">
        <v>24.9</v>
      </c>
      <c r="R485">
        <v>23.9</v>
      </c>
      <c r="S485">
        <v>22.2</v>
      </c>
    </row>
    <row r="486" spans="1:19" ht="14">
      <c r="A486" s="13" t="s">
        <v>44</v>
      </c>
      <c r="B486">
        <v>37.9</v>
      </c>
      <c r="C486">
        <v>34</v>
      </c>
      <c r="D486">
        <v>34.6</v>
      </c>
      <c r="E486">
        <v>35.4</v>
      </c>
      <c r="F486">
        <v>34.3</v>
      </c>
      <c r="G486">
        <v>32.7</v>
      </c>
      <c r="H486">
        <v>36.7</v>
      </c>
      <c r="I486">
        <v>32.5</v>
      </c>
      <c r="J486">
        <v>31.3</v>
      </c>
      <c r="K486">
        <v>27</v>
      </c>
      <c r="L486">
        <v>31.9</v>
      </c>
      <c r="M486">
        <v>31.6</v>
      </c>
      <c r="N486">
        <v>31.5</v>
      </c>
      <c r="O486">
        <v>33.3</v>
      </c>
      <c r="P486">
        <v>33</v>
      </c>
      <c r="Q486">
        <v>37.4</v>
      </c>
      <c r="R486">
        <v>35.9</v>
      </c>
      <c r="S486">
        <v>33.6</v>
      </c>
    </row>
    <row r="487" spans="1:19" ht="14">
      <c r="A487" s="13" t="s">
        <v>141</v>
      </c>
      <c r="B487" t="s">
        <v>14</v>
      </c>
      <c r="C487" t="s">
        <v>14</v>
      </c>
      <c r="D487" t="s">
        <v>14</v>
      </c>
      <c r="E487" t="s">
        <v>14</v>
      </c>
      <c r="F487" t="s">
        <v>14</v>
      </c>
      <c r="G487" t="s">
        <v>14</v>
      </c>
      <c r="H487" t="s">
        <v>14</v>
      </c>
      <c r="I487" t="s">
        <v>14</v>
      </c>
      <c r="J487" t="s">
        <v>14</v>
      </c>
      <c r="K487">
        <v>13.7</v>
      </c>
      <c r="L487">
        <v>10.9</v>
      </c>
      <c r="M487">
        <v>12</v>
      </c>
      <c r="N487">
        <v>11.7</v>
      </c>
      <c r="O487">
        <v>11.3</v>
      </c>
      <c r="P487">
        <v>10.8</v>
      </c>
      <c r="Q487">
        <v>11.9</v>
      </c>
      <c r="R487">
        <v>11.1</v>
      </c>
      <c r="S487">
        <v>11.7</v>
      </c>
    </row>
    <row r="488" spans="1:19" ht="14">
      <c r="A488" s="13" t="s">
        <v>26</v>
      </c>
      <c r="B488" t="s">
        <v>14</v>
      </c>
      <c r="C488" t="s">
        <v>14</v>
      </c>
      <c r="D488" t="s">
        <v>14</v>
      </c>
      <c r="E488" t="s">
        <v>14</v>
      </c>
      <c r="F488" t="s">
        <v>14</v>
      </c>
      <c r="G488" t="s">
        <v>14</v>
      </c>
      <c r="H488" t="s">
        <v>14</v>
      </c>
      <c r="I488" t="s">
        <v>14</v>
      </c>
      <c r="J488" t="s">
        <v>14</v>
      </c>
      <c r="K488">
        <v>22.3</v>
      </c>
      <c r="L488" t="s">
        <v>14</v>
      </c>
      <c r="M488" t="s">
        <v>14</v>
      </c>
      <c r="N488" t="s">
        <v>14</v>
      </c>
      <c r="O488" t="s">
        <v>14</v>
      </c>
      <c r="P488" t="s">
        <v>14</v>
      </c>
      <c r="Q488" t="s">
        <v>14</v>
      </c>
      <c r="R488" t="s">
        <v>14</v>
      </c>
      <c r="S488">
        <v>22.3</v>
      </c>
    </row>
    <row r="489" spans="1:19" ht="14">
      <c r="A489" s="13" t="s">
        <v>139</v>
      </c>
      <c r="B489">
        <v>41.4</v>
      </c>
      <c r="C489">
        <v>37.3</v>
      </c>
      <c r="D489">
        <v>39</v>
      </c>
      <c r="E489">
        <v>38.7</v>
      </c>
      <c r="F489">
        <v>39.1</v>
      </c>
      <c r="G489">
        <v>37.7</v>
      </c>
      <c r="H489">
        <v>41.8</v>
      </c>
      <c r="I489">
        <v>36.8</v>
      </c>
      <c r="J489">
        <v>36</v>
      </c>
      <c r="K489">
        <v>33.4</v>
      </c>
      <c r="L489">
        <v>35.4</v>
      </c>
      <c r="M489">
        <v>36.9</v>
      </c>
      <c r="N489">
        <v>37.7</v>
      </c>
      <c r="O489">
        <v>36.4</v>
      </c>
      <c r="P489">
        <v>38</v>
      </c>
      <c r="Q489">
        <v>42</v>
      </c>
      <c r="R489">
        <v>39.9</v>
      </c>
      <c r="S489">
        <v>38.1</v>
      </c>
    </row>
    <row r="490" spans="1:19" ht="14">
      <c r="A490" s="13" t="s">
        <v>45</v>
      </c>
      <c r="B490">
        <v>31.4</v>
      </c>
      <c r="C490">
        <v>28.1</v>
      </c>
      <c r="D490">
        <v>29.5</v>
      </c>
      <c r="E490">
        <v>30</v>
      </c>
      <c r="F490">
        <v>30</v>
      </c>
      <c r="G490">
        <v>29.3</v>
      </c>
      <c r="H490">
        <v>32.6</v>
      </c>
      <c r="I490">
        <v>29.1</v>
      </c>
      <c r="J490">
        <v>28.6</v>
      </c>
      <c r="K490">
        <v>25.3</v>
      </c>
      <c r="L490">
        <v>26.9</v>
      </c>
      <c r="M490">
        <v>29.4</v>
      </c>
      <c r="N490">
        <v>28.9</v>
      </c>
      <c r="O490">
        <v>29.7</v>
      </c>
      <c r="P490">
        <v>30.5</v>
      </c>
      <c r="Q490">
        <v>33</v>
      </c>
      <c r="R490">
        <v>32.4</v>
      </c>
      <c r="S490">
        <v>29.7</v>
      </c>
    </row>
    <row r="491" spans="1:19" ht="14">
      <c r="A491" s="13" t="s">
        <v>46</v>
      </c>
      <c r="B491">
        <v>26.2</v>
      </c>
      <c r="C491">
        <v>23.5</v>
      </c>
      <c r="D491">
        <v>24.6</v>
      </c>
      <c r="E491">
        <v>25.2</v>
      </c>
      <c r="F491">
        <v>24.6</v>
      </c>
      <c r="G491">
        <v>24.3</v>
      </c>
      <c r="H491">
        <v>27.1</v>
      </c>
      <c r="I491">
        <v>24.4</v>
      </c>
      <c r="J491">
        <v>23.9</v>
      </c>
      <c r="K491">
        <v>21.4</v>
      </c>
      <c r="L491">
        <v>22</v>
      </c>
      <c r="M491">
        <v>24.6</v>
      </c>
      <c r="N491">
        <v>24.3</v>
      </c>
      <c r="O491">
        <v>25.3</v>
      </c>
      <c r="P491">
        <v>25.7</v>
      </c>
      <c r="Q491">
        <v>27.7</v>
      </c>
      <c r="R491">
        <v>27.2</v>
      </c>
      <c r="S491">
        <v>24.8</v>
      </c>
    </row>
    <row r="494" ht="14">
      <c r="A494" s="13" t="s">
        <v>78</v>
      </c>
    </row>
    <row r="495" spans="1:19" ht="14">
      <c r="A495" s="13"/>
      <c r="B495">
        <v>1988</v>
      </c>
      <c r="C495">
        <v>1989</v>
      </c>
      <c r="D495">
        <v>1990</v>
      </c>
      <c r="E495">
        <v>1991</v>
      </c>
      <c r="F495">
        <v>1992</v>
      </c>
      <c r="G495">
        <v>1993</v>
      </c>
      <c r="H495">
        <v>1994</v>
      </c>
      <c r="I495">
        <v>1995</v>
      </c>
      <c r="J495">
        <v>1996</v>
      </c>
      <c r="K495">
        <v>1997</v>
      </c>
      <c r="L495">
        <v>1998</v>
      </c>
      <c r="M495">
        <v>1999</v>
      </c>
      <c r="N495">
        <v>2000</v>
      </c>
      <c r="O495">
        <v>2001</v>
      </c>
      <c r="P495">
        <v>2002</v>
      </c>
      <c r="Q495">
        <v>2003</v>
      </c>
      <c r="R495">
        <v>2004</v>
      </c>
      <c r="S495" t="s">
        <v>12</v>
      </c>
    </row>
    <row r="496" spans="1:19" ht="14">
      <c r="A496" s="13" t="s">
        <v>13</v>
      </c>
      <c r="B496">
        <v>34</v>
      </c>
      <c r="C496">
        <v>33.1</v>
      </c>
      <c r="D496">
        <v>34.6</v>
      </c>
      <c r="E496">
        <v>33.7</v>
      </c>
      <c r="F496">
        <v>38.7</v>
      </c>
      <c r="G496">
        <v>34.5</v>
      </c>
      <c r="H496">
        <v>40.5</v>
      </c>
      <c r="I496">
        <v>37.4</v>
      </c>
      <c r="J496">
        <v>36.7</v>
      </c>
      <c r="K496">
        <v>35.6</v>
      </c>
      <c r="L496">
        <v>40.7</v>
      </c>
      <c r="M496">
        <v>39.4</v>
      </c>
      <c r="N496">
        <v>36.4</v>
      </c>
      <c r="O496">
        <v>40.6</v>
      </c>
      <c r="P496">
        <v>40.5</v>
      </c>
      <c r="Q496">
        <v>42.3</v>
      </c>
      <c r="R496">
        <v>41.1</v>
      </c>
      <c r="S496">
        <v>37.6</v>
      </c>
    </row>
    <row r="497" spans="1:19" ht="14">
      <c r="A497" s="13" t="s">
        <v>134</v>
      </c>
      <c r="B497">
        <v>26.8</v>
      </c>
      <c r="C497">
        <v>26.2</v>
      </c>
      <c r="D497">
        <v>27.4</v>
      </c>
      <c r="E497">
        <v>26.6</v>
      </c>
      <c r="F497">
        <v>30.6</v>
      </c>
      <c r="G497">
        <v>27.1</v>
      </c>
      <c r="H497">
        <v>32.5</v>
      </c>
      <c r="I497">
        <v>29.9</v>
      </c>
      <c r="J497">
        <v>29.3</v>
      </c>
      <c r="K497">
        <v>28.3</v>
      </c>
      <c r="L497">
        <v>31.7</v>
      </c>
      <c r="M497">
        <v>30.7</v>
      </c>
      <c r="N497">
        <v>29.6</v>
      </c>
      <c r="O497">
        <v>31.8</v>
      </c>
      <c r="P497">
        <v>30.6</v>
      </c>
      <c r="Q497">
        <v>33.4</v>
      </c>
      <c r="R497">
        <v>32.9</v>
      </c>
      <c r="S497">
        <v>29.7</v>
      </c>
    </row>
    <row r="498" spans="1:19" ht="14">
      <c r="A498" s="13" t="s">
        <v>15</v>
      </c>
      <c r="B498" t="s">
        <v>14</v>
      </c>
      <c r="C498" t="s">
        <v>14</v>
      </c>
      <c r="D498" t="s">
        <v>14</v>
      </c>
      <c r="E498" t="s">
        <v>14</v>
      </c>
      <c r="F498" t="s">
        <v>14</v>
      </c>
      <c r="G498">
        <v>33</v>
      </c>
      <c r="H498">
        <v>39.3</v>
      </c>
      <c r="I498">
        <v>36.1</v>
      </c>
      <c r="J498">
        <v>35.5</v>
      </c>
      <c r="K498">
        <v>34.3</v>
      </c>
      <c r="L498">
        <v>38.2</v>
      </c>
      <c r="M498">
        <v>37.1</v>
      </c>
      <c r="N498">
        <v>35.7</v>
      </c>
      <c r="O498">
        <v>38.6</v>
      </c>
      <c r="P498">
        <v>37</v>
      </c>
      <c r="Q498">
        <v>40.3</v>
      </c>
      <c r="R498">
        <v>39.6</v>
      </c>
      <c r="S498">
        <v>37.1</v>
      </c>
    </row>
    <row r="499" spans="1:19" ht="14">
      <c r="A499" s="13" t="s">
        <v>51</v>
      </c>
      <c r="B499">
        <v>15.4</v>
      </c>
      <c r="C499">
        <v>16.1</v>
      </c>
      <c r="D499">
        <v>15</v>
      </c>
      <c r="E499">
        <v>16.1</v>
      </c>
      <c r="F499">
        <v>18.7</v>
      </c>
      <c r="G499">
        <v>17.7</v>
      </c>
      <c r="H499">
        <v>18.2</v>
      </c>
      <c r="I499">
        <v>17.4</v>
      </c>
      <c r="J499">
        <v>16.2</v>
      </c>
      <c r="K499">
        <v>15.6</v>
      </c>
      <c r="L499">
        <v>17.5</v>
      </c>
      <c r="M499">
        <v>17.8</v>
      </c>
      <c r="N499">
        <v>16.7</v>
      </c>
      <c r="O499">
        <v>16.1</v>
      </c>
      <c r="P499">
        <v>18.5</v>
      </c>
      <c r="Q499">
        <v>19.2</v>
      </c>
      <c r="R499">
        <v>20.6</v>
      </c>
      <c r="S499">
        <v>17.2</v>
      </c>
    </row>
    <row r="500" spans="1:19" ht="14">
      <c r="A500" s="13" t="s">
        <v>93</v>
      </c>
      <c r="B500">
        <v>19.1</v>
      </c>
      <c r="C500">
        <v>19.7</v>
      </c>
      <c r="D500">
        <v>19.8</v>
      </c>
      <c r="E500">
        <v>19.6</v>
      </c>
      <c r="F500">
        <v>25.3</v>
      </c>
      <c r="G500">
        <v>21.1</v>
      </c>
      <c r="H500">
        <v>26.3</v>
      </c>
      <c r="I500">
        <v>23.1</v>
      </c>
      <c r="J500">
        <v>21.8</v>
      </c>
      <c r="K500">
        <v>20.9</v>
      </c>
      <c r="L500">
        <v>24</v>
      </c>
      <c r="M500">
        <v>24.3</v>
      </c>
      <c r="N500">
        <v>24.6</v>
      </c>
      <c r="O500">
        <v>21.4</v>
      </c>
      <c r="P500">
        <v>19.8</v>
      </c>
      <c r="Q500">
        <v>21.6</v>
      </c>
      <c r="R500">
        <v>22.7</v>
      </c>
      <c r="S500">
        <v>22.1</v>
      </c>
    </row>
    <row r="501" spans="1:19" ht="14">
      <c r="A501" s="13" t="s">
        <v>92</v>
      </c>
      <c r="B501">
        <v>20.5</v>
      </c>
      <c r="C501">
        <v>21</v>
      </c>
      <c r="D501">
        <v>21.7</v>
      </c>
      <c r="E501">
        <v>20.8</v>
      </c>
      <c r="F501">
        <v>25.2</v>
      </c>
      <c r="G501">
        <v>21</v>
      </c>
      <c r="H501">
        <v>27.1</v>
      </c>
      <c r="I501">
        <v>23.6</v>
      </c>
      <c r="J501">
        <v>22.8</v>
      </c>
      <c r="K501">
        <v>21.7</v>
      </c>
      <c r="L501">
        <v>24.3</v>
      </c>
      <c r="M501">
        <v>25.1</v>
      </c>
      <c r="N501">
        <v>21.7</v>
      </c>
      <c r="O501">
        <v>20.7</v>
      </c>
      <c r="P501">
        <v>23.7</v>
      </c>
      <c r="Q501">
        <v>25.9</v>
      </c>
      <c r="R501">
        <v>24.6</v>
      </c>
      <c r="S501">
        <v>23</v>
      </c>
    </row>
    <row r="502" spans="1:19" ht="14">
      <c r="A502" s="13" t="s">
        <v>16</v>
      </c>
      <c r="B502" t="s">
        <v>14</v>
      </c>
      <c r="C502" t="s">
        <v>14</v>
      </c>
      <c r="D502" t="s">
        <v>14</v>
      </c>
      <c r="E502" t="s">
        <v>14</v>
      </c>
      <c r="F502" t="s">
        <v>14</v>
      </c>
      <c r="G502" t="s">
        <v>14</v>
      </c>
      <c r="H502" t="s">
        <v>14</v>
      </c>
      <c r="I502" t="s">
        <v>14</v>
      </c>
      <c r="J502" t="s">
        <v>14</v>
      </c>
      <c r="K502" t="s">
        <v>14</v>
      </c>
      <c r="L502">
        <v>31</v>
      </c>
      <c r="M502">
        <v>28.2</v>
      </c>
      <c r="N502">
        <v>27.1</v>
      </c>
      <c r="O502">
        <v>27.4</v>
      </c>
      <c r="P502">
        <v>31.9</v>
      </c>
      <c r="Q502">
        <v>34.1</v>
      </c>
      <c r="R502">
        <v>32</v>
      </c>
      <c r="S502">
        <v>30.2</v>
      </c>
    </row>
    <row r="503" spans="1:19" ht="14">
      <c r="A503" s="13" t="s">
        <v>18</v>
      </c>
      <c r="B503">
        <v>22.6</v>
      </c>
      <c r="C503">
        <v>21.2</v>
      </c>
      <c r="D503">
        <v>23.4</v>
      </c>
      <c r="E503">
        <v>21.9</v>
      </c>
      <c r="F503">
        <v>25.4</v>
      </c>
      <c r="G503">
        <v>21.7</v>
      </c>
      <c r="H503">
        <v>27.8</v>
      </c>
      <c r="I503">
        <v>25</v>
      </c>
      <c r="J503">
        <v>24.4</v>
      </c>
      <c r="K503">
        <v>23.5</v>
      </c>
      <c r="L503">
        <v>28.4</v>
      </c>
      <c r="M503">
        <v>27.3</v>
      </c>
      <c r="N503">
        <v>27.1</v>
      </c>
      <c r="O503">
        <v>25.7</v>
      </c>
      <c r="P503">
        <v>27.4</v>
      </c>
      <c r="Q503">
        <v>28.7</v>
      </c>
      <c r="R503">
        <v>29.1</v>
      </c>
      <c r="S503">
        <v>25.3</v>
      </c>
    </row>
    <row r="504" spans="1:19" ht="14">
      <c r="A504" s="13" t="s">
        <v>33</v>
      </c>
      <c r="B504">
        <v>16.5</v>
      </c>
      <c r="C504">
        <v>15.1</v>
      </c>
      <c r="D504">
        <v>17.2</v>
      </c>
      <c r="E504">
        <v>15</v>
      </c>
      <c r="F504">
        <v>17.7</v>
      </c>
      <c r="G504">
        <v>15.2</v>
      </c>
      <c r="H504">
        <v>20.2</v>
      </c>
      <c r="I504">
        <v>19</v>
      </c>
      <c r="J504">
        <v>18.2</v>
      </c>
      <c r="K504">
        <v>17.7</v>
      </c>
      <c r="L504">
        <v>19.6</v>
      </c>
      <c r="M504">
        <v>18.2</v>
      </c>
      <c r="N504">
        <v>18.2</v>
      </c>
      <c r="O504">
        <v>15.7</v>
      </c>
      <c r="P504">
        <v>20</v>
      </c>
      <c r="Q504">
        <v>23</v>
      </c>
      <c r="R504">
        <v>23</v>
      </c>
      <c r="S504">
        <v>18.2</v>
      </c>
    </row>
    <row r="505" spans="1:19" ht="14">
      <c r="A505" s="13" t="s">
        <v>19</v>
      </c>
      <c r="B505" t="s">
        <v>14</v>
      </c>
      <c r="C505" t="s">
        <v>14</v>
      </c>
      <c r="D505" t="s">
        <v>14</v>
      </c>
      <c r="E505" t="s">
        <v>14</v>
      </c>
      <c r="F505" t="s">
        <v>14</v>
      </c>
      <c r="G505" t="s">
        <v>14</v>
      </c>
      <c r="H505" t="s">
        <v>14</v>
      </c>
      <c r="I505" t="s">
        <v>14</v>
      </c>
      <c r="J505" t="s">
        <v>14</v>
      </c>
      <c r="K505" t="s">
        <v>14</v>
      </c>
      <c r="L505">
        <v>27.7</v>
      </c>
      <c r="M505">
        <v>25.5</v>
      </c>
      <c r="N505">
        <v>22.8</v>
      </c>
      <c r="O505">
        <v>25.6</v>
      </c>
      <c r="P505">
        <v>26.9</v>
      </c>
      <c r="Q505">
        <v>27.4</v>
      </c>
      <c r="R505">
        <v>28.4</v>
      </c>
      <c r="S505">
        <v>26.3</v>
      </c>
    </row>
    <row r="506" spans="1:19" ht="14">
      <c r="A506" s="13" t="s">
        <v>141</v>
      </c>
      <c r="B506">
        <v>12.8</v>
      </c>
      <c r="C506">
        <v>13.1</v>
      </c>
      <c r="D506">
        <v>12.1</v>
      </c>
      <c r="E506">
        <v>12.6</v>
      </c>
      <c r="F506">
        <v>15.2</v>
      </c>
      <c r="G506">
        <v>13.9</v>
      </c>
      <c r="H506">
        <v>16.1</v>
      </c>
      <c r="I506">
        <v>14.2</v>
      </c>
      <c r="J506">
        <v>15</v>
      </c>
      <c r="K506">
        <v>14.1</v>
      </c>
      <c r="L506">
        <v>16.2</v>
      </c>
      <c r="M506">
        <v>16</v>
      </c>
      <c r="N506">
        <v>16</v>
      </c>
      <c r="O506">
        <v>12.9</v>
      </c>
      <c r="P506">
        <v>15.3</v>
      </c>
      <c r="Q506">
        <v>18.9</v>
      </c>
      <c r="R506">
        <v>18.4</v>
      </c>
      <c r="S506">
        <v>14.9</v>
      </c>
    </row>
    <row r="509" ht="14">
      <c r="A509" s="13" t="s">
        <v>79</v>
      </c>
    </row>
    <row r="510" spans="1:19" ht="14">
      <c r="A510" s="13"/>
      <c r="B510">
        <v>1988</v>
      </c>
      <c r="C510">
        <v>1989</v>
      </c>
      <c r="D510">
        <v>1990</v>
      </c>
      <c r="E510">
        <v>1991</v>
      </c>
      <c r="F510">
        <v>1992</v>
      </c>
      <c r="G510">
        <v>1993</v>
      </c>
      <c r="H510">
        <v>1994</v>
      </c>
      <c r="I510">
        <v>1995</v>
      </c>
      <c r="J510">
        <v>1996</v>
      </c>
      <c r="K510">
        <v>1997</v>
      </c>
      <c r="L510">
        <v>1998</v>
      </c>
      <c r="M510">
        <v>1999</v>
      </c>
      <c r="N510">
        <v>2000</v>
      </c>
      <c r="O510">
        <v>2001</v>
      </c>
      <c r="P510">
        <v>2002</v>
      </c>
      <c r="Q510">
        <v>2003</v>
      </c>
      <c r="R510">
        <v>2004</v>
      </c>
      <c r="S510" t="s">
        <v>12</v>
      </c>
    </row>
    <row r="511" spans="1:19" ht="14">
      <c r="A511" s="13" t="s">
        <v>13</v>
      </c>
      <c r="B511" t="s">
        <v>14</v>
      </c>
      <c r="C511" t="s">
        <v>14</v>
      </c>
      <c r="D511" t="s">
        <v>14</v>
      </c>
      <c r="E511" t="s">
        <v>14</v>
      </c>
      <c r="F511" t="s">
        <v>14</v>
      </c>
      <c r="G511" t="s">
        <v>14</v>
      </c>
      <c r="H511" t="s">
        <v>14</v>
      </c>
      <c r="I511" t="s">
        <v>14</v>
      </c>
      <c r="J511" t="s">
        <v>14</v>
      </c>
      <c r="K511" t="s">
        <v>14</v>
      </c>
      <c r="L511" t="s">
        <v>14</v>
      </c>
      <c r="M511" t="s">
        <v>14</v>
      </c>
      <c r="N511" t="s">
        <v>14</v>
      </c>
      <c r="O511">
        <v>34.5</v>
      </c>
      <c r="P511">
        <v>33</v>
      </c>
      <c r="Q511">
        <v>34.6</v>
      </c>
      <c r="R511">
        <v>33.9</v>
      </c>
      <c r="S511">
        <v>34</v>
      </c>
    </row>
    <row r="512" spans="1:19" ht="14">
      <c r="A512" s="13" t="s">
        <v>134</v>
      </c>
      <c r="B512" t="s">
        <v>14</v>
      </c>
      <c r="C512" t="s">
        <v>14</v>
      </c>
      <c r="D512" t="s">
        <v>14</v>
      </c>
      <c r="E512" t="s">
        <v>14</v>
      </c>
      <c r="F512" t="s">
        <v>14</v>
      </c>
      <c r="G512" t="s">
        <v>14</v>
      </c>
      <c r="H512" t="s">
        <v>14</v>
      </c>
      <c r="I512" t="s">
        <v>14</v>
      </c>
      <c r="J512" t="s">
        <v>14</v>
      </c>
      <c r="K512" t="s">
        <v>14</v>
      </c>
      <c r="L512" t="s">
        <v>14</v>
      </c>
      <c r="M512" t="s">
        <v>14</v>
      </c>
      <c r="N512" t="s">
        <v>14</v>
      </c>
      <c r="O512">
        <v>27.5</v>
      </c>
      <c r="P512">
        <v>26</v>
      </c>
      <c r="Q512">
        <v>27.4</v>
      </c>
      <c r="R512">
        <v>27.2</v>
      </c>
      <c r="S512">
        <v>27</v>
      </c>
    </row>
    <row r="513" spans="1:19" ht="14">
      <c r="A513" s="13" t="s">
        <v>15</v>
      </c>
      <c r="B513" t="s">
        <v>14</v>
      </c>
      <c r="C513" t="s">
        <v>14</v>
      </c>
      <c r="D513" t="s">
        <v>14</v>
      </c>
      <c r="E513" t="s">
        <v>14</v>
      </c>
      <c r="F513" t="s">
        <v>14</v>
      </c>
      <c r="G513" t="s">
        <v>14</v>
      </c>
      <c r="H513" t="s">
        <v>14</v>
      </c>
      <c r="I513" t="s">
        <v>14</v>
      </c>
      <c r="J513" t="s">
        <v>14</v>
      </c>
      <c r="K513" t="s">
        <v>14</v>
      </c>
      <c r="L513" t="s">
        <v>14</v>
      </c>
      <c r="M513" t="s">
        <v>14</v>
      </c>
      <c r="N513" t="s">
        <v>14</v>
      </c>
      <c r="O513">
        <v>33.2</v>
      </c>
      <c r="P513">
        <v>30.8</v>
      </c>
      <c r="Q513">
        <v>33.3</v>
      </c>
      <c r="R513">
        <v>33.1</v>
      </c>
      <c r="S513">
        <v>32.6</v>
      </c>
    </row>
    <row r="514" spans="1:19" ht="14">
      <c r="A514" s="13" t="s">
        <v>93</v>
      </c>
      <c r="B514" t="s">
        <v>14</v>
      </c>
      <c r="C514" t="s">
        <v>14</v>
      </c>
      <c r="D514" t="s">
        <v>14</v>
      </c>
      <c r="E514" t="s">
        <v>14</v>
      </c>
      <c r="F514" t="s">
        <v>14</v>
      </c>
      <c r="G514" t="s">
        <v>14</v>
      </c>
      <c r="H514" t="s">
        <v>14</v>
      </c>
      <c r="I514" t="s">
        <v>14</v>
      </c>
      <c r="J514" t="s">
        <v>14</v>
      </c>
      <c r="K514" t="s">
        <v>14</v>
      </c>
      <c r="L514" t="s">
        <v>14</v>
      </c>
      <c r="M514" t="s">
        <v>14</v>
      </c>
      <c r="N514" t="s">
        <v>14</v>
      </c>
      <c r="O514">
        <v>25.3</v>
      </c>
      <c r="P514">
        <v>23.2</v>
      </c>
      <c r="Q514">
        <v>25.2</v>
      </c>
      <c r="R514">
        <v>24.7</v>
      </c>
      <c r="S514">
        <v>24.6</v>
      </c>
    </row>
    <row r="515" spans="1:19" ht="14">
      <c r="A515" s="13" t="s">
        <v>92</v>
      </c>
      <c r="B515" t="s">
        <v>14</v>
      </c>
      <c r="C515" t="s">
        <v>14</v>
      </c>
      <c r="D515" t="s">
        <v>14</v>
      </c>
      <c r="E515" t="s">
        <v>14</v>
      </c>
      <c r="F515" t="s">
        <v>14</v>
      </c>
      <c r="G515" t="s">
        <v>14</v>
      </c>
      <c r="H515" t="s">
        <v>14</v>
      </c>
      <c r="I515" t="s">
        <v>14</v>
      </c>
      <c r="J515" t="s">
        <v>14</v>
      </c>
      <c r="K515" t="s">
        <v>14</v>
      </c>
      <c r="L515" t="s">
        <v>14</v>
      </c>
      <c r="M515" t="s">
        <v>14</v>
      </c>
      <c r="N515" t="s">
        <v>14</v>
      </c>
      <c r="O515">
        <v>21.9</v>
      </c>
      <c r="P515">
        <v>20.5</v>
      </c>
      <c r="Q515">
        <v>23.4</v>
      </c>
      <c r="R515">
        <v>21.3</v>
      </c>
      <c r="S515">
        <v>21.8</v>
      </c>
    </row>
    <row r="516" spans="1:19" ht="14">
      <c r="A516" s="13" t="s">
        <v>52</v>
      </c>
      <c r="B516" t="s">
        <v>14</v>
      </c>
      <c r="C516" t="s">
        <v>14</v>
      </c>
      <c r="D516" t="s">
        <v>14</v>
      </c>
      <c r="E516" t="s">
        <v>14</v>
      </c>
      <c r="F516" t="s">
        <v>14</v>
      </c>
      <c r="G516" t="s">
        <v>14</v>
      </c>
      <c r="H516" t="s">
        <v>14</v>
      </c>
      <c r="I516" t="s">
        <v>14</v>
      </c>
      <c r="J516" t="s">
        <v>14</v>
      </c>
      <c r="K516" t="s">
        <v>14</v>
      </c>
      <c r="L516" t="s">
        <v>14</v>
      </c>
      <c r="M516" t="s">
        <v>14</v>
      </c>
      <c r="N516" t="s">
        <v>14</v>
      </c>
      <c r="O516">
        <v>22.8</v>
      </c>
      <c r="P516">
        <v>22.4</v>
      </c>
      <c r="Q516">
        <v>28.7</v>
      </c>
      <c r="R516">
        <v>25.4</v>
      </c>
      <c r="S516">
        <v>24.8</v>
      </c>
    </row>
    <row r="517" spans="1:19" ht="14">
      <c r="A517" s="13" t="s">
        <v>94</v>
      </c>
      <c r="B517" t="s">
        <v>14</v>
      </c>
      <c r="C517" t="s">
        <v>14</v>
      </c>
      <c r="D517" t="s">
        <v>14</v>
      </c>
      <c r="E517" t="s">
        <v>14</v>
      </c>
      <c r="F517" t="s">
        <v>14</v>
      </c>
      <c r="G517" t="s">
        <v>14</v>
      </c>
      <c r="H517" t="s">
        <v>14</v>
      </c>
      <c r="I517" t="s">
        <v>14</v>
      </c>
      <c r="J517" t="s">
        <v>14</v>
      </c>
      <c r="K517" t="s">
        <v>14</v>
      </c>
      <c r="L517" t="s">
        <v>14</v>
      </c>
      <c r="M517" t="s">
        <v>14</v>
      </c>
      <c r="N517" t="s">
        <v>14</v>
      </c>
      <c r="O517">
        <v>24.4</v>
      </c>
      <c r="P517">
        <v>22.7</v>
      </c>
      <c r="Q517">
        <v>21.7</v>
      </c>
      <c r="R517">
        <v>24.2</v>
      </c>
      <c r="S517">
        <v>23.3</v>
      </c>
    </row>
    <row r="518" spans="1:19" ht="14">
      <c r="A518" s="13" t="s">
        <v>18</v>
      </c>
      <c r="B518" t="s">
        <v>14</v>
      </c>
      <c r="C518" t="s">
        <v>14</v>
      </c>
      <c r="D518" t="s">
        <v>14</v>
      </c>
      <c r="E518" t="s">
        <v>14</v>
      </c>
      <c r="F518" t="s">
        <v>14</v>
      </c>
      <c r="G518" t="s">
        <v>14</v>
      </c>
      <c r="H518" t="s">
        <v>14</v>
      </c>
      <c r="I518" t="s">
        <v>14</v>
      </c>
      <c r="J518" t="s">
        <v>14</v>
      </c>
      <c r="K518" t="s">
        <v>14</v>
      </c>
      <c r="L518" t="s">
        <v>14</v>
      </c>
      <c r="M518" t="s">
        <v>14</v>
      </c>
      <c r="N518" t="s">
        <v>14</v>
      </c>
      <c r="O518">
        <v>23.5</v>
      </c>
      <c r="P518">
        <v>24.1</v>
      </c>
      <c r="Q518">
        <v>20.9</v>
      </c>
      <c r="R518">
        <v>22.4</v>
      </c>
      <c r="S518">
        <v>22.7</v>
      </c>
    </row>
    <row r="519" spans="1:19" ht="14">
      <c r="A519" s="13" t="s">
        <v>53</v>
      </c>
      <c r="B519" t="s">
        <v>14</v>
      </c>
      <c r="C519" t="s">
        <v>14</v>
      </c>
      <c r="D519" t="s">
        <v>14</v>
      </c>
      <c r="E519" t="s">
        <v>14</v>
      </c>
      <c r="F519" t="s">
        <v>14</v>
      </c>
      <c r="G519" t="s">
        <v>14</v>
      </c>
      <c r="H519" t="s">
        <v>14</v>
      </c>
      <c r="I519" t="s">
        <v>14</v>
      </c>
      <c r="J519" t="s">
        <v>14</v>
      </c>
      <c r="K519" t="s">
        <v>14</v>
      </c>
      <c r="L519" t="s">
        <v>14</v>
      </c>
      <c r="M519" t="s">
        <v>14</v>
      </c>
      <c r="N519" t="s">
        <v>14</v>
      </c>
      <c r="O519">
        <v>16.5</v>
      </c>
      <c r="P519">
        <v>16</v>
      </c>
      <c r="Q519">
        <v>17.6</v>
      </c>
      <c r="R519">
        <v>18</v>
      </c>
      <c r="S519">
        <v>17</v>
      </c>
    </row>
    <row r="520" spans="1:19" ht="14">
      <c r="A520" s="13" t="s">
        <v>26</v>
      </c>
      <c r="B520" t="s">
        <v>14</v>
      </c>
      <c r="C520" t="s">
        <v>14</v>
      </c>
      <c r="D520" t="s">
        <v>14</v>
      </c>
      <c r="E520" t="s">
        <v>14</v>
      </c>
      <c r="F520" t="s">
        <v>14</v>
      </c>
      <c r="G520" t="s">
        <v>14</v>
      </c>
      <c r="H520" t="s">
        <v>14</v>
      </c>
      <c r="I520" t="s">
        <v>14</v>
      </c>
      <c r="J520" t="s">
        <v>14</v>
      </c>
      <c r="K520" t="s">
        <v>14</v>
      </c>
      <c r="L520" t="s">
        <v>14</v>
      </c>
      <c r="M520" t="s">
        <v>14</v>
      </c>
      <c r="N520" t="s">
        <v>14</v>
      </c>
      <c r="O520">
        <v>25.3</v>
      </c>
      <c r="P520">
        <v>25.6</v>
      </c>
      <c r="Q520">
        <v>23</v>
      </c>
      <c r="R520">
        <v>23.9</v>
      </c>
      <c r="S520">
        <v>24.4</v>
      </c>
    </row>
    <row r="521" spans="1:19" ht="14">
      <c r="A521" s="13" t="s">
        <v>91</v>
      </c>
      <c r="B521" t="s">
        <v>14</v>
      </c>
      <c r="C521" t="s">
        <v>14</v>
      </c>
      <c r="D521" t="s">
        <v>14</v>
      </c>
      <c r="E521" t="s">
        <v>14</v>
      </c>
      <c r="F521" t="s">
        <v>14</v>
      </c>
      <c r="G521" t="s">
        <v>14</v>
      </c>
      <c r="H521" t="s">
        <v>14</v>
      </c>
      <c r="I521" t="s">
        <v>14</v>
      </c>
      <c r="J521" t="s">
        <v>14</v>
      </c>
      <c r="K521" t="s">
        <v>14</v>
      </c>
      <c r="L521" t="s">
        <v>14</v>
      </c>
      <c r="M521" t="s">
        <v>14</v>
      </c>
      <c r="N521" t="s">
        <v>14</v>
      </c>
      <c r="O521" t="s">
        <v>14</v>
      </c>
      <c r="P521" t="s">
        <v>14</v>
      </c>
      <c r="Q521" t="s">
        <v>14</v>
      </c>
      <c r="R521">
        <v>25.8</v>
      </c>
      <c r="S521">
        <v>25.8</v>
      </c>
    </row>
    <row r="524" ht="14">
      <c r="A524" s="13" t="s">
        <v>80</v>
      </c>
    </row>
    <row r="525" spans="1:19" ht="14">
      <c r="A525" s="13"/>
      <c r="B525">
        <v>1988</v>
      </c>
      <c r="C525">
        <v>1989</v>
      </c>
      <c r="D525">
        <v>1990</v>
      </c>
      <c r="E525">
        <v>1991</v>
      </c>
      <c r="F525">
        <v>1992</v>
      </c>
      <c r="G525">
        <v>1993</v>
      </c>
      <c r="H525">
        <v>1994</v>
      </c>
      <c r="I525">
        <v>1995</v>
      </c>
      <c r="J525">
        <v>1996</v>
      </c>
      <c r="K525">
        <v>1997</v>
      </c>
      <c r="L525">
        <v>1998</v>
      </c>
      <c r="M525">
        <v>1999</v>
      </c>
      <c r="N525">
        <v>2000</v>
      </c>
      <c r="O525">
        <v>2001</v>
      </c>
      <c r="P525">
        <v>2002</v>
      </c>
      <c r="Q525">
        <v>2003</v>
      </c>
      <c r="R525">
        <v>2004</v>
      </c>
      <c r="S525" t="s">
        <v>12</v>
      </c>
    </row>
    <row r="526" spans="1:19" ht="14">
      <c r="A526" s="13" t="s">
        <v>13</v>
      </c>
      <c r="B526">
        <v>41.6</v>
      </c>
      <c r="C526">
        <v>37.6</v>
      </c>
      <c r="D526">
        <v>36.2</v>
      </c>
      <c r="E526">
        <v>35.8</v>
      </c>
      <c r="F526">
        <v>42.1</v>
      </c>
      <c r="G526">
        <v>33.3</v>
      </c>
      <c r="H526">
        <v>37.1</v>
      </c>
      <c r="I526">
        <v>31.9</v>
      </c>
      <c r="J526">
        <v>39.5</v>
      </c>
      <c r="K526">
        <v>36.3</v>
      </c>
      <c r="L526">
        <v>35.9</v>
      </c>
      <c r="M526">
        <v>36.8</v>
      </c>
      <c r="N526">
        <v>42.1</v>
      </c>
      <c r="O526">
        <v>38.5</v>
      </c>
      <c r="P526">
        <v>37.9</v>
      </c>
      <c r="Q526">
        <v>45.6</v>
      </c>
      <c r="R526">
        <v>38.9</v>
      </c>
      <c r="S526">
        <v>38.1</v>
      </c>
    </row>
    <row r="527" spans="1:19" ht="14">
      <c r="A527" s="13" t="s">
        <v>134</v>
      </c>
      <c r="B527">
        <v>32.5</v>
      </c>
      <c r="C527">
        <v>29.4</v>
      </c>
      <c r="D527">
        <v>28.3</v>
      </c>
      <c r="E527">
        <v>28.3</v>
      </c>
      <c r="F527">
        <v>32.9</v>
      </c>
      <c r="G527">
        <v>26.3</v>
      </c>
      <c r="H527">
        <v>29.9</v>
      </c>
      <c r="I527">
        <v>25.4</v>
      </c>
      <c r="J527">
        <v>31.4</v>
      </c>
      <c r="K527">
        <v>27.7</v>
      </c>
      <c r="L527">
        <v>27.9</v>
      </c>
      <c r="M527">
        <v>29.3</v>
      </c>
      <c r="N527">
        <v>34</v>
      </c>
      <c r="O527">
        <v>30.8</v>
      </c>
      <c r="P527">
        <v>30</v>
      </c>
      <c r="Q527">
        <v>36.8</v>
      </c>
      <c r="R527">
        <v>31.3</v>
      </c>
      <c r="S527">
        <v>30.1</v>
      </c>
    </row>
    <row r="528" spans="1:19" ht="14">
      <c r="A528" s="13" t="s">
        <v>15</v>
      </c>
      <c r="B528" t="s">
        <v>14</v>
      </c>
      <c r="C528" t="s">
        <v>14</v>
      </c>
      <c r="D528" t="s">
        <v>14</v>
      </c>
      <c r="E528" t="s">
        <v>14</v>
      </c>
      <c r="F528" t="s">
        <v>14</v>
      </c>
      <c r="G528">
        <v>32</v>
      </c>
      <c r="H528">
        <v>36.1</v>
      </c>
      <c r="I528">
        <v>30.9</v>
      </c>
      <c r="J528">
        <v>38.1</v>
      </c>
      <c r="K528">
        <v>33.7</v>
      </c>
      <c r="L528">
        <v>33.8</v>
      </c>
      <c r="M528">
        <v>35.5</v>
      </c>
      <c r="N528">
        <v>41.2</v>
      </c>
      <c r="O528">
        <v>38.1</v>
      </c>
      <c r="P528">
        <v>36.7</v>
      </c>
      <c r="Q528">
        <v>44.5</v>
      </c>
      <c r="R528">
        <v>38</v>
      </c>
      <c r="S528">
        <v>36.5</v>
      </c>
    </row>
    <row r="529" spans="1:19" ht="14">
      <c r="A529" s="13" t="s">
        <v>93</v>
      </c>
      <c r="B529">
        <v>23.1</v>
      </c>
      <c r="C529">
        <v>21.9</v>
      </c>
      <c r="D529">
        <v>20.5</v>
      </c>
      <c r="E529">
        <v>20.6</v>
      </c>
      <c r="F529">
        <v>25.3</v>
      </c>
      <c r="G529">
        <v>19.2</v>
      </c>
      <c r="H529">
        <v>19.5</v>
      </c>
      <c r="I529">
        <v>17.8</v>
      </c>
      <c r="J529">
        <v>23.1</v>
      </c>
      <c r="K529">
        <v>23.6</v>
      </c>
      <c r="L529">
        <v>20.2</v>
      </c>
      <c r="M529">
        <v>23.3</v>
      </c>
      <c r="N529">
        <v>26.6</v>
      </c>
      <c r="O529">
        <v>25.2</v>
      </c>
      <c r="P529">
        <v>25.4</v>
      </c>
      <c r="Q529">
        <v>29.9</v>
      </c>
      <c r="R529">
        <v>26.6</v>
      </c>
      <c r="S529">
        <v>23</v>
      </c>
    </row>
    <row r="530" spans="1:19" ht="14">
      <c r="A530" s="13" t="s">
        <v>92</v>
      </c>
      <c r="B530">
        <v>24.4</v>
      </c>
      <c r="C530">
        <v>23.4</v>
      </c>
      <c r="D530">
        <v>22.8</v>
      </c>
      <c r="E530">
        <v>22.8</v>
      </c>
      <c r="F530">
        <v>26.7</v>
      </c>
      <c r="G530">
        <v>20</v>
      </c>
      <c r="H530">
        <v>20.1</v>
      </c>
      <c r="I530">
        <v>17.9</v>
      </c>
      <c r="J530">
        <v>21.9</v>
      </c>
      <c r="K530">
        <v>21.6</v>
      </c>
      <c r="L530">
        <v>21.3</v>
      </c>
      <c r="M530">
        <v>23.3</v>
      </c>
      <c r="N530">
        <v>26.4</v>
      </c>
      <c r="O530">
        <v>25.2</v>
      </c>
      <c r="P530">
        <v>25</v>
      </c>
      <c r="Q530">
        <v>28.7</v>
      </c>
      <c r="R530">
        <v>24.6</v>
      </c>
      <c r="S530">
        <v>23.3</v>
      </c>
    </row>
    <row r="531" spans="1:19" ht="14">
      <c r="A531" s="13" t="s">
        <v>16</v>
      </c>
      <c r="B531">
        <v>32.6</v>
      </c>
      <c r="C531">
        <v>28.6</v>
      </c>
      <c r="D531">
        <v>29</v>
      </c>
      <c r="E531">
        <v>27.9</v>
      </c>
      <c r="F531">
        <v>33.7</v>
      </c>
      <c r="G531">
        <v>24.9</v>
      </c>
      <c r="H531">
        <v>34.6</v>
      </c>
      <c r="I531">
        <v>25.6</v>
      </c>
      <c r="J531">
        <v>31.8</v>
      </c>
      <c r="K531">
        <v>26.7</v>
      </c>
      <c r="L531">
        <v>26.7</v>
      </c>
      <c r="M531">
        <v>27.6</v>
      </c>
      <c r="N531">
        <v>32.8</v>
      </c>
      <c r="O531">
        <v>32.2</v>
      </c>
      <c r="P531">
        <v>31.9</v>
      </c>
      <c r="Q531">
        <v>35.8</v>
      </c>
      <c r="R531">
        <v>28.6</v>
      </c>
      <c r="S531">
        <v>30.1</v>
      </c>
    </row>
    <row r="532" spans="1:19" ht="14">
      <c r="A532" s="13" t="s">
        <v>18</v>
      </c>
      <c r="B532">
        <v>27.9</v>
      </c>
      <c r="C532">
        <v>24.4</v>
      </c>
      <c r="D532">
        <v>24.4</v>
      </c>
      <c r="E532">
        <v>23.9</v>
      </c>
      <c r="F532">
        <v>28.6</v>
      </c>
      <c r="G532">
        <v>21.1</v>
      </c>
      <c r="H532">
        <v>26.2</v>
      </c>
      <c r="I532">
        <v>21.8</v>
      </c>
      <c r="J532">
        <v>28.5</v>
      </c>
      <c r="K532">
        <v>22.5</v>
      </c>
      <c r="L532">
        <v>23.5</v>
      </c>
      <c r="M532">
        <v>23.5</v>
      </c>
      <c r="N532">
        <v>27.6</v>
      </c>
      <c r="O532">
        <v>26.3</v>
      </c>
      <c r="P532">
        <v>26.3</v>
      </c>
      <c r="Q532">
        <v>31.4</v>
      </c>
      <c r="R532">
        <v>26.7</v>
      </c>
      <c r="S532">
        <v>25.6</v>
      </c>
    </row>
    <row r="533" spans="1:19" ht="14">
      <c r="A533" s="13" t="s">
        <v>19</v>
      </c>
      <c r="B533">
        <v>27.3</v>
      </c>
      <c r="C533">
        <v>23.6</v>
      </c>
      <c r="D533">
        <v>25</v>
      </c>
      <c r="E533">
        <v>23.2</v>
      </c>
      <c r="F533">
        <v>29</v>
      </c>
      <c r="G533">
        <v>20.7</v>
      </c>
      <c r="H533">
        <v>24.8</v>
      </c>
      <c r="I533">
        <v>23.6</v>
      </c>
      <c r="J533">
        <v>27.2</v>
      </c>
      <c r="K533" t="s">
        <v>14</v>
      </c>
      <c r="L533" t="s">
        <v>14</v>
      </c>
      <c r="M533" t="s">
        <v>14</v>
      </c>
      <c r="N533" t="s">
        <v>14</v>
      </c>
      <c r="O533" t="s">
        <v>14</v>
      </c>
      <c r="P533" t="s">
        <v>14</v>
      </c>
      <c r="Q533" t="s">
        <v>14</v>
      </c>
      <c r="R533" t="s">
        <v>14</v>
      </c>
      <c r="S533">
        <v>24.9</v>
      </c>
    </row>
    <row r="536" ht="14">
      <c r="A536" s="13" t="s">
        <v>81</v>
      </c>
    </row>
    <row r="537" spans="1:19" ht="14">
      <c r="A537" s="13"/>
      <c r="B537">
        <v>1988</v>
      </c>
      <c r="C537">
        <v>1989</v>
      </c>
      <c r="D537">
        <v>1990</v>
      </c>
      <c r="E537">
        <v>1991</v>
      </c>
      <c r="F537">
        <v>1992</v>
      </c>
      <c r="G537">
        <v>1993</v>
      </c>
      <c r="H537">
        <v>1994</v>
      </c>
      <c r="I537">
        <v>1995</v>
      </c>
      <c r="J537">
        <v>1996</v>
      </c>
      <c r="K537">
        <v>1997</v>
      </c>
      <c r="L537">
        <v>1998</v>
      </c>
      <c r="M537">
        <v>1999</v>
      </c>
      <c r="N537">
        <v>2000</v>
      </c>
      <c r="O537">
        <v>2001</v>
      </c>
      <c r="P537">
        <v>2002</v>
      </c>
      <c r="Q537">
        <v>2003</v>
      </c>
      <c r="R537">
        <v>2004</v>
      </c>
      <c r="S537" t="s">
        <v>12</v>
      </c>
    </row>
    <row r="538" spans="1:19" ht="14">
      <c r="A538" s="13" t="s">
        <v>13</v>
      </c>
      <c r="B538" t="s">
        <v>14</v>
      </c>
      <c r="C538" t="s">
        <v>14</v>
      </c>
      <c r="D538" t="s">
        <v>14</v>
      </c>
      <c r="E538" t="s">
        <v>14</v>
      </c>
      <c r="F538" t="s">
        <v>14</v>
      </c>
      <c r="G538" t="s">
        <v>14</v>
      </c>
      <c r="H538" t="s">
        <v>14</v>
      </c>
      <c r="I538">
        <v>33.7</v>
      </c>
      <c r="J538">
        <v>29</v>
      </c>
      <c r="K538">
        <v>30.4</v>
      </c>
      <c r="L538">
        <v>32.9</v>
      </c>
      <c r="M538">
        <v>32.2</v>
      </c>
      <c r="N538">
        <v>31.4</v>
      </c>
      <c r="O538">
        <v>32.8</v>
      </c>
      <c r="P538">
        <v>33.5</v>
      </c>
      <c r="Q538">
        <v>36</v>
      </c>
      <c r="R538">
        <v>33.4</v>
      </c>
      <c r="S538">
        <v>32.5</v>
      </c>
    </row>
    <row r="539" spans="1:19" ht="14">
      <c r="A539" s="13" t="s">
        <v>134</v>
      </c>
      <c r="B539" t="s">
        <v>14</v>
      </c>
      <c r="C539" t="s">
        <v>14</v>
      </c>
      <c r="D539" t="s">
        <v>14</v>
      </c>
      <c r="E539" t="s">
        <v>14</v>
      </c>
      <c r="F539" t="s">
        <v>14</v>
      </c>
      <c r="G539" t="s">
        <v>14</v>
      </c>
      <c r="H539" t="s">
        <v>14</v>
      </c>
      <c r="I539">
        <v>27</v>
      </c>
      <c r="J539">
        <v>23.2</v>
      </c>
      <c r="K539">
        <v>24.7</v>
      </c>
      <c r="L539">
        <v>26.7</v>
      </c>
      <c r="M539">
        <v>25.9</v>
      </c>
      <c r="N539">
        <v>25.8</v>
      </c>
      <c r="O539">
        <v>26.7</v>
      </c>
      <c r="P539">
        <v>26.9</v>
      </c>
      <c r="Q539">
        <v>28.5</v>
      </c>
      <c r="R539">
        <v>26.7</v>
      </c>
      <c r="S539">
        <v>26.2</v>
      </c>
    </row>
    <row r="540" spans="1:19" ht="14">
      <c r="A540" s="13" t="s">
        <v>15</v>
      </c>
      <c r="B540" t="s">
        <v>14</v>
      </c>
      <c r="C540" t="s">
        <v>14</v>
      </c>
      <c r="D540" t="s">
        <v>14</v>
      </c>
      <c r="E540" t="s">
        <v>14</v>
      </c>
      <c r="F540" t="s">
        <v>14</v>
      </c>
      <c r="G540" t="s">
        <v>14</v>
      </c>
      <c r="H540" t="s">
        <v>14</v>
      </c>
      <c r="I540">
        <v>32.5</v>
      </c>
      <c r="J540">
        <v>27.8</v>
      </c>
      <c r="K540">
        <v>29.8</v>
      </c>
      <c r="L540">
        <v>32.2</v>
      </c>
      <c r="M540">
        <v>31.3</v>
      </c>
      <c r="N540">
        <v>31.1</v>
      </c>
      <c r="O540">
        <v>32.2</v>
      </c>
      <c r="P540">
        <v>32.4</v>
      </c>
      <c r="Q540">
        <v>34.3</v>
      </c>
      <c r="R540">
        <v>32.1</v>
      </c>
      <c r="S540">
        <v>31.6</v>
      </c>
    </row>
    <row r="541" spans="1:19" ht="14">
      <c r="A541" s="13" t="s">
        <v>139</v>
      </c>
      <c r="B541" t="s">
        <v>14</v>
      </c>
      <c r="C541" t="s">
        <v>14</v>
      </c>
      <c r="D541" t="s">
        <v>14</v>
      </c>
      <c r="E541" t="s">
        <v>14</v>
      </c>
      <c r="F541" t="s">
        <v>14</v>
      </c>
      <c r="G541" t="s">
        <v>14</v>
      </c>
      <c r="H541" t="s">
        <v>14</v>
      </c>
      <c r="I541">
        <v>32.2</v>
      </c>
      <c r="J541">
        <v>26.6</v>
      </c>
      <c r="K541">
        <v>26.9</v>
      </c>
      <c r="L541">
        <v>33.4</v>
      </c>
      <c r="M541">
        <v>32.5</v>
      </c>
      <c r="N541">
        <v>31.3</v>
      </c>
      <c r="O541">
        <v>30</v>
      </c>
      <c r="P541">
        <v>29.9</v>
      </c>
      <c r="Q541">
        <v>32.3</v>
      </c>
      <c r="R541">
        <v>30</v>
      </c>
      <c r="S541">
        <v>30.5</v>
      </c>
    </row>
    <row r="542" spans="1:19" ht="14">
      <c r="A542" s="13" t="s">
        <v>36</v>
      </c>
      <c r="B542" t="s">
        <v>14</v>
      </c>
      <c r="C542" t="s">
        <v>14</v>
      </c>
      <c r="D542" t="s">
        <v>14</v>
      </c>
      <c r="E542" t="s">
        <v>14</v>
      </c>
      <c r="F542" t="s">
        <v>14</v>
      </c>
      <c r="G542" t="s">
        <v>14</v>
      </c>
      <c r="H542" t="s">
        <v>14</v>
      </c>
      <c r="I542" t="s">
        <v>14</v>
      </c>
      <c r="J542" t="s">
        <v>14</v>
      </c>
      <c r="K542">
        <v>23.5</v>
      </c>
      <c r="L542">
        <v>31.8</v>
      </c>
      <c r="M542">
        <v>27</v>
      </c>
      <c r="N542">
        <v>26.9</v>
      </c>
      <c r="O542">
        <v>25.4</v>
      </c>
      <c r="P542">
        <v>25.6</v>
      </c>
      <c r="Q542">
        <v>27.7</v>
      </c>
      <c r="R542">
        <v>26</v>
      </c>
      <c r="S542">
        <v>26.7</v>
      </c>
    </row>
    <row r="543" spans="1:19" ht="14">
      <c r="A543" s="13" t="s">
        <v>32</v>
      </c>
      <c r="B543" t="s">
        <v>14</v>
      </c>
      <c r="C543" t="s">
        <v>14</v>
      </c>
      <c r="D543" t="s">
        <v>14</v>
      </c>
      <c r="E543" t="s">
        <v>14</v>
      </c>
      <c r="F543" t="s">
        <v>14</v>
      </c>
      <c r="G543" t="s">
        <v>14</v>
      </c>
      <c r="H543" t="s">
        <v>14</v>
      </c>
      <c r="I543" t="s">
        <v>14</v>
      </c>
      <c r="J543" t="s">
        <v>14</v>
      </c>
      <c r="K543" t="s">
        <v>14</v>
      </c>
      <c r="L543">
        <v>32.4</v>
      </c>
      <c r="M543">
        <v>28.7</v>
      </c>
      <c r="N543">
        <v>30.9</v>
      </c>
      <c r="O543">
        <v>29.6</v>
      </c>
      <c r="P543">
        <v>29.5</v>
      </c>
      <c r="Q543">
        <v>31.7</v>
      </c>
      <c r="R543">
        <v>29.2</v>
      </c>
      <c r="S543">
        <v>30.3</v>
      </c>
    </row>
    <row r="544" spans="1:19" ht="14">
      <c r="A544" s="13" t="s">
        <v>41</v>
      </c>
      <c r="B544" t="s">
        <v>14</v>
      </c>
      <c r="C544" t="s">
        <v>14</v>
      </c>
      <c r="D544" t="s">
        <v>14</v>
      </c>
      <c r="E544" t="s">
        <v>14</v>
      </c>
      <c r="F544" t="s">
        <v>14</v>
      </c>
      <c r="G544" t="s">
        <v>14</v>
      </c>
      <c r="H544" t="s">
        <v>14</v>
      </c>
      <c r="I544" t="s">
        <v>14</v>
      </c>
      <c r="J544" t="s">
        <v>14</v>
      </c>
      <c r="K544" t="s">
        <v>14</v>
      </c>
      <c r="L544" t="s">
        <v>14</v>
      </c>
      <c r="M544" t="s">
        <v>14</v>
      </c>
      <c r="N544">
        <v>22.2</v>
      </c>
      <c r="O544">
        <v>21</v>
      </c>
      <c r="P544">
        <v>20.8</v>
      </c>
      <c r="Q544">
        <v>22.7</v>
      </c>
      <c r="R544">
        <v>20.4</v>
      </c>
      <c r="S544">
        <v>21.4</v>
      </c>
    </row>
    <row r="547" ht="14">
      <c r="A547" s="13" t="s">
        <v>82</v>
      </c>
    </row>
    <row r="548" spans="1:19" ht="14">
      <c r="A548" s="13"/>
      <c r="B548">
        <v>1988</v>
      </c>
      <c r="C548">
        <v>1989</v>
      </c>
      <c r="D548">
        <v>1990</v>
      </c>
      <c r="E548">
        <v>1991</v>
      </c>
      <c r="F548">
        <v>1992</v>
      </c>
      <c r="G548">
        <v>1993</v>
      </c>
      <c r="H548">
        <v>1994</v>
      </c>
      <c r="I548">
        <v>1995</v>
      </c>
      <c r="J548">
        <v>1996</v>
      </c>
      <c r="K548">
        <v>1997</v>
      </c>
      <c r="L548">
        <v>1998</v>
      </c>
      <c r="M548">
        <v>1999</v>
      </c>
      <c r="N548">
        <v>2000</v>
      </c>
      <c r="O548">
        <v>2001</v>
      </c>
      <c r="P548">
        <v>2002</v>
      </c>
      <c r="Q548">
        <v>2003</v>
      </c>
      <c r="R548">
        <v>2004</v>
      </c>
      <c r="S548" t="s">
        <v>12</v>
      </c>
    </row>
    <row r="549" spans="1:19" ht="14">
      <c r="A549" s="13" t="s">
        <v>13</v>
      </c>
      <c r="B549" t="s">
        <v>14</v>
      </c>
      <c r="C549" t="s">
        <v>14</v>
      </c>
      <c r="D549">
        <v>34.1</v>
      </c>
      <c r="E549">
        <v>31.9</v>
      </c>
      <c r="F549">
        <v>37.3</v>
      </c>
      <c r="G549">
        <v>32.1</v>
      </c>
      <c r="H549">
        <v>34.8</v>
      </c>
      <c r="I549">
        <v>32</v>
      </c>
      <c r="J549">
        <v>36.6</v>
      </c>
      <c r="K549">
        <v>36.7</v>
      </c>
      <c r="L549">
        <v>35.4</v>
      </c>
      <c r="M549">
        <v>37.7</v>
      </c>
      <c r="N549">
        <v>36.5</v>
      </c>
      <c r="O549">
        <v>38.5</v>
      </c>
      <c r="P549">
        <v>37.1</v>
      </c>
      <c r="Q549">
        <v>38</v>
      </c>
      <c r="R549">
        <v>39.2</v>
      </c>
      <c r="S549">
        <v>35.9</v>
      </c>
    </row>
    <row r="550" spans="1:19" ht="14">
      <c r="A550" s="13" t="s">
        <v>134</v>
      </c>
      <c r="B550" t="s">
        <v>14</v>
      </c>
      <c r="C550" t="s">
        <v>14</v>
      </c>
      <c r="D550">
        <v>26.8</v>
      </c>
      <c r="E550">
        <v>25</v>
      </c>
      <c r="F550">
        <v>29.4</v>
      </c>
      <c r="G550">
        <v>25.2</v>
      </c>
      <c r="H550">
        <v>27.8</v>
      </c>
      <c r="I550">
        <v>25.3</v>
      </c>
      <c r="J550">
        <v>28.5</v>
      </c>
      <c r="K550">
        <v>29.2</v>
      </c>
      <c r="L550">
        <v>27.7</v>
      </c>
      <c r="M550">
        <v>29.8</v>
      </c>
      <c r="N550">
        <v>29</v>
      </c>
      <c r="O550">
        <v>30.4</v>
      </c>
      <c r="P550">
        <v>29.4</v>
      </c>
      <c r="Q550">
        <v>29.9</v>
      </c>
      <c r="R550">
        <v>30.8</v>
      </c>
      <c r="S550">
        <v>28.3</v>
      </c>
    </row>
    <row r="551" spans="1:19" ht="14">
      <c r="A551" s="13" t="s">
        <v>15</v>
      </c>
      <c r="B551" t="s">
        <v>14</v>
      </c>
      <c r="C551" t="s">
        <v>14</v>
      </c>
      <c r="D551" t="s">
        <v>14</v>
      </c>
      <c r="E551" t="s">
        <v>14</v>
      </c>
      <c r="F551" t="s">
        <v>14</v>
      </c>
      <c r="G551">
        <v>30.6</v>
      </c>
      <c r="H551">
        <v>33.5</v>
      </c>
      <c r="I551">
        <v>30.4</v>
      </c>
      <c r="J551">
        <v>34.4</v>
      </c>
      <c r="K551">
        <v>35.1</v>
      </c>
      <c r="L551">
        <v>33.4</v>
      </c>
      <c r="M551">
        <v>36</v>
      </c>
      <c r="N551">
        <v>34.7</v>
      </c>
      <c r="O551">
        <v>36.4</v>
      </c>
      <c r="P551">
        <v>35.1</v>
      </c>
      <c r="Q551">
        <v>35.9</v>
      </c>
      <c r="R551">
        <v>36.6</v>
      </c>
      <c r="S551">
        <v>34.3</v>
      </c>
    </row>
    <row r="552" spans="1:19" ht="14">
      <c r="A552" s="13" t="s">
        <v>93</v>
      </c>
      <c r="B552" t="s">
        <v>14</v>
      </c>
      <c r="C552" t="s">
        <v>14</v>
      </c>
      <c r="D552">
        <v>16.7</v>
      </c>
      <c r="E552">
        <v>16.4</v>
      </c>
      <c r="F552">
        <v>19.9</v>
      </c>
      <c r="G552">
        <v>17.5</v>
      </c>
      <c r="H552">
        <v>19.2</v>
      </c>
      <c r="I552">
        <v>13.8</v>
      </c>
      <c r="J552">
        <v>18.8</v>
      </c>
      <c r="K552">
        <v>18</v>
      </c>
      <c r="L552">
        <v>16.3</v>
      </c>
      <c r="M552">
        <v>20.5</v>
      </c>
      <c r="N552">
        <v>17.6</v>
      </c>
      <c r="O552">
        <v>19.1</v>
      </c>
      <c r="P552">
        <v>18.6</v>
      </c>
      <c r="Q552">
        <v>17.5</v>
      </c>
      <c r="R552">
        <v>19.3</v>
      </c>
      <c r="S552">
        <v>17.9</v>
      </c>
    </row>
    <row r="553" spans="1:19" ht="14">
      <c r="A553" s="13" t="s">
        <v>92</v>
      </c>
      <c r="B553" t="s">
        <v>14</v>
      </c>
      <c r="C553" t="s">
        <v>14</v>
      </c>
      <c r="D553">
        <v>18.8</v>
      </c>
      <c r="E553">
        <v>18.5</v>
      </c>
      <c r="F553">
        <v>21.2</v>
      </c>
      <c r="G553">
        <v>20.3</v>
      </c>
      <c r="H553">
        <v>22.2</v>
      </c>
      <c r="I553">
        <v>15.5</v>
      </c>
      <c r="J553">
        <v>21.6</v>
      </c>
      <c r="K553">
        <v>21</v>
      </c>
      <c r="L553">
        <v>21.5</v>
      </c>
      <c r="M553">
        <v>23.3</v>
      </c>
      <c r="N553">
        <v>21</v>
      </c>
      <c r="O553">
        <v>22.6</v>
      </c>
      <c r="P553">
        <v>21</v>
      </c>
      <c r="Q553">
        <v>20.9</v>
      </c>
      <c r="R553">
        <v>20.9</v>
      </c>
      <c r="S553">
        <v>20.7</v>
      </c>
    </row>
    <row r="554" spans="1:19" ht="14">
      <c r="A554" s="13" t="s">
        <v>33</v>
      </c>
      <c r="B554" t="s">
        <v>14</v>
      </c>
      <c r="C554" t="s">
        <v>14</v>
      </c>
      <c r="D554" t="s">
        <v>14</v>
      </c>
      <c r="E554" t="s">
        <v>14</v>
      </c>
      <c r="F554" t="s">
        <v>14</v>
      </c>
      <c r="G554" t="s">
        <v>14</v>
      </c>
      <c r="H554" t="s">
        <v>14</v>
      </c>
      <c r="I554">
        <v>16.6</v>
      </c>
      <c r="J554">
        <v>21.6</v>
      </c>
      <c r="K554">
        <v>20.1</v>
      </c>
      <c r="L554">
        <v>19.8</v>
      </c>
      <c r="M554">
        <v>21.2</v>
      </c>
      <c r="N554">
        <v>18.1</v>
      </c>
      <c r="O554">
        <v>20.6</v>
      </c>
      <c r="P554">
        <v>19.7</v>
      </c>
      <c r="Q554">
        <v>26.4</v>
      </c>
      <c r="R554">
        <v>25.2</v>
      </c>
      <c r="S554">
        <v>20.9</v>
      </c>
    </row>
    <row r="555" spans="1:19" ht="14">
      <c r="A555" s="13" t="s">
        <v>19</v>
      </c>
      <c r="B555" t="s">
        <v>14</v>
      </c>
      <c r="C555" t="s">
        <v>14</v>
      </c>
      <c r="D555">
        <v>22.4</v>
      </c>
      <c r="E555">
        <v>19.7</v>
      </c>
      <c r="F555">
        <v>24.6</v>
      </c>
      <c r="G555">
        <v>22.4</v>
      </c>
      <c r="H555">
        <v>21.8</v>
      </c>
      <c r="I555">
        <v>22.5</v>
      </c>
      <c r="J555">
        <v>26.5</v>
      </c>
      <c r="K555">
        <v>24</v>
      </c>
      <c r="L555">
        <v>24.8</v>
      </c>
      <c r="M555">
        <v>24.3</v>
      </c>
      <c r="N555">
        <v>22.8</v>
      </c>
      <c r="O555">
        <v>23.6</v>
      </c>
      <c r="P555">
        <v>21.3</v>
      </c>
      <c r="Q555">
        <v>29.3</v>
      </c>
      <c r="R555">
        <v>27.7</v>
      </c>
      <c r="S555">
        <v>23.8</v>
      </c>
    </row>
    <row r="556" spans="1:19" ht="14">
      <c r="A556" s="13" t="s">
        <v>54</v>
      </c>
      <c r="B556" t="s">
        <v>14</v>
      </c>
      <c r="C556" t="s">
        <v>14</v>
      </c>
      <c r="D556">
        <v>18.3</v>
      </c>
      <c r="E556">
        <v>16.4</v>
      </c>
      <c r="F556">
        <v>20</v>
      </c>
      <c r="G556">
        <v>18.3</v>
      </c>
      <c r="H556">
        <v>18.7</v>
      </c>
      <c r="I556">
        <v>16.8</v>
      </c>
      <c r="J556">
        <v>21.1</v>
      </c>
      <c r="K556">
        <v>20.6</v>
      </c>
      <c r="L556">
        <v>20.4</v>
      </c>
      <c r="M556">
        <v>21.3</v>
      </c>
      <c r="N556">
        <v>19.8</v>
      </c>
      <c r="O556">
        <v>20.1</v>
      </c>
      <c r="P556">
        <v>16.9</v>
      </c>
      <c r="Q556">
        <v>24.6</v>
      </c>
      <c r="R556">
        <v>23.3</v>
      </c>
      <c r="S556">
        <v>19.8</v>
      </c>
    </row>
    <row r="557" spans="1:19" ht="14">
      <c r="A557" s="13" t="s">
        <v>41</v>
      </c>
      <c r="B557" t="s">
        <v>14</v>
      </c>
      <c r="C557" t="s">
        <v>14</v>
      </c>
      <c r="D557" t="s">
        <v>14</v>
      </c>
      <c r="E557" t="s">
        <v>14</v>
      </c>
      <c r="F557" t="s">
        <v>14</v>
      </c>
      <c r="G557" t="s">
        <v>14</v>
      </c>
      <c r="H557" t="s">
        <v>14</v>
      </c>
      <c r="I557" t="s">
        <v>14</v>
      </c>
      <c r="J557" t="s">
        <v>14</v>
      </c>
      <c r="K557" t="s">
        <v>14</v>
      </c>
      <c r="L557" t="s">
        <v>14</v>
      </c>
      <c r="M557" t="s">
        <v>14</v>
      </c>
      <c r="N557" t="s">
        <v>14</v>
      </c>
      <c r="O557" t="s">
        <v>14</v>
      </c>
      <c r="P557" t="s">
        <v>14</v>
      </c>
      <c r="Q557">
        <v>25.3</v>
      </c>
      <c r="R557">
        <v>24.2</v>
      </c>
      <c r="S557">
        <v>24.7</v>
      </c>
    </row>
    <row r="558" spans="1:19" ht="14">
      <c r="A558" s="13" t="s">
        <v>36</v>
      </c>
      <c r="B558" t="s">
        <v>14</v>
      </c>
      <c r="C558" t="s">
        <v>14</v>
      </c>
      <c r="D558">
        <v>26.2</v>
      </c>
      <c r="E558">
        <v>25</v>
      </c>
      <c r="F558">
        <v>29.3</v>
      </c>
      <c r="G558">
        <v>25.6</v>
      </c>
      <c r="H558">
        <v>27.2</v>
      </c>
      <c r="I558">
        <v>24.4</v>
      </c>
      <c r="J558">
        <v>29.7</v>
      </c>
      <c r="K558">
        <v>28.3</v>
      </c>
      <c r="L558">
        <v>30.1</v>
      </c>
      <c r="M558">
        <v>29.4</v>
      </c>
      <c r="N558">
        <v>27.4</v>
      </c>
      <c r="O558">
        <v>29.3</v>
      </c>
      <c r="P558">
        <v>27.7</v>
      </c>
      <c r="Q558">
        <v>32.5</v>
      </c>
      <c r="R558">
        <v>31</v>
      </c>
      <c r="S558">
        <v>28.2</v>
      </c>
    </row>
    <row r="559" spans="1:19" ht="14">
      <c r="A559" s="13" t="s">
        <v>47</v>
      </c>
      <c r="B559" t="s">
        <v>14</v>
      </c>
      <c r="C559" t="s">
        <v>14</v>
      </c>
      <c r="D559" t="s">
        <v>14</v>
      </c>
      <c r="E559" t="s">
        <v>14</v>
      </c>
      <c r="F559" t="s">
        <v>14</v>
      </c>
      <c r="G559" t="s">
        <v>14</v>
      </c>
      <c r="H559" t="s">
        <v>14</v>
      </c>
      <c r="I559" t="s">
        <v>14</v>
      </c>
      <c r="J559" t="s">
        <v>14</v>
      </c>
      <c r="K559" t="s">
        <v>14</v>
      </c>
      <c r="L559">
        <v>32.8</v>
      </c>
      <c r="M559">
        <v>29.4</v>
      </c>
      <c r="N559">
        <v>28.1</v>
      </c>
      <c r="O559">
        <v>29.3</v>
      </c>
      <c r="P559">
        <v>28.4</v>
      </c>
      <c r="Q559">
        <v>31.6</v>
      </c>
      <c r="R559">
        <v>30.1</v>
      </c>
      <c r="S559">
        <v>30</v>
      </c>
    </row>
    <row r="560" spans="1:19" ht="14">
      <c r="A560" s="13" t="s">
        <v>91</v>
      </c>
      <c r="B560" t="s">
        <v>14</v>
      </c>
      <c r="C560" t="s">
        <v>14</v>
      </c>
      <c r="D560">
        <v>23</v>
      </c>
      <c r="E560">
        <v>22.8</v>
      </c>
      <c r="F560">
        <v>25.2</v>
      </c>
      <c r="G560">
        <v>23.8</v>
      </c>
      <c r="H560">
        <v>26.4</v>
      </c>
      <c r="I560">
        <v>19.2</v>
      </c>
      <c r="J560">
        <v>24.8</v>
      </c>
      <c r="K560">
        <v>25.2</v>
      </c>
      <c r="L560">
        <v>24.8</v>
      </c>
      <c r="M560">
        <v>24.6</v>
      </c>
      <c r="N560">
        <v>23</v>
      </c>
      <c r="O560">
        <v>25.5</v>
      </c>
      <c r="P560">
        <v>27.4</v>
      </c>
      <c r="Q560">
        <v>28.2</v>
      </c>
      <c r="R560">
        <v>28.3</v>
      </c>
      <c r="S560">
        <v>24.8</v>
      </c>
    </row>
    <row r="563" ht="14">
      <c r="A563" s="13" t="s">
        <v>83</v>
      </c>
    </row>
    <row r="564" spans="1:19" ht="14">
      <c r="A564" s="13"/>
      <c r="B564">
        <v>1988</v>
      </c>
      <c r="C564">
        <v>1989</v>
      </c>
      <c r="D564">
        <v>1990</v>
      </c>
      <c r="E564">
        <v>1991</v>
      </c>
      <c r="F564">
        <v>1992</v>
      </c>
      <c r="G564">
        <v>1993</v>
      </c>
      <c r="H564">
        <v>1994</v>
      </c>
      <c r="I564">
        <v>1995</v>
      </c>
      <c r="J564">
        <v>1996</v>
      </c>
      <c r="K564">
        <v>1997</v>
      </c>
      <c r="L564">
        <v>1998</v>
      </c>
      <c r="M564">
        <v>1999</v>
      </c>
      <c r="N564">
        <v>2000</v>
      </c>
      <c r="O564">
        <v>2001</v>
      </c>
      <c r="P564">
        <v>2002</v>
      </c>
      <c r="Q564">
        <v>2003</v>
      </c>
      <c r="R564">
        <v>2004</v>
      </c>
      <c r="S564" t="s">
        <v>12</v>
      </c>
    </row>
    <row r="565" spans="1:19" ht="14">
      <c r="A565" s="13" t="s">
        <v>13</v>
      </c>
      <c r="B565" t="s">
        <v>14</v>
      </c>
      <c r="C565" t="s">
        <v>14</v>
      </c>
      <c r="D565" t="s">
        <v>14</v>
      </c>
      <c r="E565" t="s">
        <v>14</v>
      </c>
      <c r="F565" t="s">
        <v>14</v>
      </c>
      <c r="G565" t="s">
        <v>14</v>
      </c>
      <c r="H565" t="s">
        <v>14</v>
      </c>
      <c r="I565" t="s">
        <v>14</v>
      </c>
      <c r="J565" t="s">
        <v>14</v>
      </c>
      <c r="K565">
        <v>26</v>
      </c>
      <c r="L565">
        <v>28.9</v>
      </c>
      <c r="M565">
        <v>25</v>
      </c>
      <c r="N565">
        <v>33.4</v>
      </c>
      <c r="O565">
        <v>36.6</v>
      </c>
      <c r="P565">
        <v>31.8</v>
      </c>
      <c r="Q565">
        <v>34.1</v>
      </c>
      <c r="R565">
        <v>31.6</v>
      </c>
      <c r="S565">
        <v>30.9</v>
      </c>
    </row>
    <row r="566" spans="1:19" ht="14">
      <c r="A566" s="13" t="s">
        <v>134</v>
      </c>
      <c r="B566" t="s">
        <v>14</v>
      </c>
      <c r="C566" t="s">
        <v>14</v>
      </c>
      <c r="D566" t="s">
        <v>14</v>
      </c>
      <c r="E566" t="s">
        <v>14</v>
      </c>
      <c r="F566" t="s">
        <v>14</v>
      </c>
      <c r="G566" t="s">
        <v>14</v>
      </c>
      <c r="H566" t="s">
        <v>14</v>
      </c>
      <c r="I566" t="s">
        <v>14</v>
      </c>
      <c r="J566" t="s">
        <v>14</v>
      </c>
      <c r="K566">
        <v>21.2</v>
      </c>
      <c r="L566">
        <v>23.2</v>
      </c>
      <c r="M566">
        <v>21.6</v>
      </c>
      <c r="N566">
        <v>26.9</v>
      </c>
      <c r="O566">
        <v>29.2</v>
      </c>
      <c r="P566">
        <v>26</v>
      </c>
      <c r="Q566">
        <v>27.4</v>
      </c>
      <c r="R566">
        <v>25.8</v>
      </c>
      <c r="S566">
        <v>25.2</v>
      </c>
    </row>
    <row r="567" spans="1:19" ht="14">
      <c r="A567" s="13" t="s">
        <v>15</v>
      </c>
      <c r="B567" t="s">
        <v>14</v>
      </c>
      <c r="C567" t="s">
        <v>14</v>
      </c>
      <c r="D567" t="s">
        <v>14</v>
      </c>
      <c r="E567" t="s">
        <v>14</v>
      </c>
      <c r="F567" t="s">
        <v>14</v>
      </c>
      <c r="G567" t="s">
        <v>14</v>
      </c>
      <c r="H567" t="s">
        <v>14</v>
      </c>
      <c r="I567" t="s">
        <v>14</v>
      </c>
      <c r="J567" t="s">
        <v>14</v>
      </c>
      <c r="K567">
        <v>26</v>
      </c>
      <c r="L567">
        <v>28.3</v>
      </c>
      <c r="M567">
        <v>26.3</v>
      </c>
      <c r="N567">
        <v>32.6</v>
      </c>
      <c r="O567">
        <v>35.5</v>
      </c>
      <c r="P567">
        <v>31.3</v>
      </c>
      <c r="Q567">
        <v>33.2</v>
      </c>
      <c r="R567">
        <v>31.4</v>
      </c>
      <c r="S567">
        <v>30.6</v>
      </c>
    </row>
    <row r="568" spans="1:19" ht="14">
      <c r="A568" s="13" t="s">
        <v>93</v>
      </c>
      <c r="B568" t="s">
        <v>14</v>
      </c>
      <c r="C568" t="s">
        <v>14</v>
      </c>
      <c r="D568" t="s">
        <v>14</v>
      </c>
      <c r="E568" t="s">
        <v>14</v>
      </c>
      <c r="F568" t="s">
        <v>14</v>
      </c>
      <c r="G568" t="s">
        <v>14</v>
      </c>
      <c r="H568" t="s">
        <v>14</v>
      </c>
      <c r="I568" t="s">
        <v>14</v>
      </c>
      <c r="J568" t="s">
        <v>14</v>
      </c>
      <c r="K568">
        <v>22.5</v>
      </c>
      <c r="L568">
        <v>21.6</v>
      </c>
      <c r="M568">
        <v>21.2</v>
      </c>
      <c r="N568">
        <v>25.3</v>
      </c>
      <c r="O568">
        <v>28.6</v>
      </c>
      <c r="P568">
        <v>25</v>
      </c>
      <c r="Q568">
        <v>27.8</v>
      </c>
      <c r="R568">
        <v>26.2</v>
      </c>
      <c r="S568">
        <v>24.8</v>
      </c>
    </row>
    <row r="569" spans="1:19" ht="14">
      <c r="A569" s="13" t="s">
        <v>92</v>
      </c>
      <c r="B569" t="s">
        <v>14</v>
      </c>
      <c r="C569" t="s">
        <v>14</v>
      </c>
      <c r="D569" t="s">
        <v>14</v>
      </c>
      <c r="E569" t="s">
        <v>14</v>
      </c>
      <c r="F569" t="s">
        <v>14</v>
      </c>
      <c r="G569" t="s">
        <v>14</v>
      </c>
      <c r="H569" t="s">
        <v>14</v>
      </c>
      <c r="I569" t="s">
        <v>14</v>
      </c>
      <c r="J569" t="s">
        <v>14</v>
      </c>
      <c r="K569">
        <v>19</v>
      </c>
      <c r="L569">
        <v>19.1</v>
      </c>
      <c r="M569">
        <v>20.1</v>
      </c>
      <c r="N569">
        <v>23.1</v>
      </c>
      <c r="O569">
        <v>25</v>
      </c>
      <c r="P569">
        <v>22.8</v>
      </c>
      <c r="Q569">
        <v>25.9</v>
      </c>
      <c r="R569">
        <v>20.8</v>
      </c>
      <c r="S569">
        <v>22</v>
      </c>
    </row>
    <row r="570" spans="1:19" ht="14">
      <c r="A570" s="13" t="s">
        <v>18</v>
      </c>
      <c r="B570" t="s">
        <v>14</v>
      </c>
      <c r="C570" t="s">
        <v>14</v>
      </c>
      <c r="D570" t="s">
        <v>14</v>
      </c>
      <c r="E570" t="s">
        <v>14</v>
      </c>
      <c r="F570" t="s">
        <v>14</v>
      </c>
      <c r="G570" t="s">
        <v>14</v>
      </c>
      <c r="H570" t="s">
        <v>14</v>
      </c>
      <c r="I570" t="s">
        <v>14</v>
      </c>
      <c r="J570" t="s">
        <v>14</v>
      </c>
      <c r="K570">
        <v>17</v>
      </c>
      <c r="L570">
        <v>18.8</v>
      </c>
      <c r="M570">
        <v>21.9</v>
      </c>
      <c r="N570">
        <v>23.4</v>
      </c>
      <c r="O570">
        <v>23.8</v>
      </c>
      <c r="P570">
        <v>24.6</v>
      </c>
      <c r="Q570">
        <v>25.6</v>
      </c>
      <c r="R570">
        <v>21.4</v>
      </c>
      <c r="S570">
        <v>22.1</v>
      </c>
    </row>
    <row r="573" ht="14">
      <c r="A573" s="13" t="s">
        <v>84</v>
      </c>
    </row>
    <row r="574" spans="1:19" ht="14">
      <c r="A574" s="13"/>
      <c r="B574">
        <v>1988</v>
      </c>
      <c r="C574">
        <v>1989</v>
      </c>
      <c r="D574">
        <v>1990</v>
      </c>
      <c r="E574">
        <v>1991</v>
      </c>
      <c r="F574">
        <v>1992</v>
      </c>
      <c r="G574">
        <v>1993</v>
      </c>
      <c r="H574">
        <v>1994</v>
      </c>
      <c r="I574">
        <v>1995</v>
      </c>
      <c r="J574">
        <v>1996</v>
      </c>
      <c r="K574">
        <v>1997</v>
      </c>
      <c r="L574">
        <v>1998</v>
      </c>
      <c r="M574">
        <v>1999</v>
      </c>
      <c r="N574">
        <v>2000</v>
      </c>
      <c r="O574">
        <v>2001</v>
      </c>
      <c r="P574">
        <v>2002</v>
      </c>
      <c r="Q574">
        <v>2003</v>
      </c>
      <c r="R574">
        <v>2004</v>
      </c>
      <c r="S574" t="s">
        <v>12</v>
      </c>
    </row>
    <row r="575" spans="1:19" ht="14">
      <c r="A575" s="13" t="s">
        <v>13</v>
      </c>
      <c r="B575">
        <v>35.6</v>
      </c>
      <c r="C575">
        <v>32.6</v>
      </c>
      <c r="D575">
        <v>35.5</v>
      </c>
      <c r="E575">
        <v>35.5</v>
      </c>
      <c r="F575">
        <v>38.2</v>
      </c>
      <c r="G575">
        <v>32.1</v>
      </c>
      <c r="H575">
        <v>37.8</v>
      </c>
      <c r="I575">
        <v>34.1</v>
      </c>
      <c r="J575">
        <v>38.2</v>
      </c>
      <c r="K575">
        <v>35.4</v>
      </c>
      <c r="L575">
        <v>34.7</v>
      </c>
      <c r="M575">
        <v>37.2</v>
      </c>
      <c r="N575">
        <v>39.7</v>
      </c>
      <c r="O575">
        <v>38.4</v>
      </c>
      <c r="P575">
        <v>39.2</v>
      </c>
      <c r="Q575">
        <v>38.8</v>
      </c>
      <c r="R575">
        <v>40.4</v>
      </c>
      <c r="S575">
        <v>36.7</v>
      </c>
    </row>
    <row r="576" spans="1:19" ht="14">
      <c r="A576" s="13" t="s">
        <v>134</v>
      </c>
      <c r="B576">
        <v>28</v>
      </c>
      <c r="C576">
        <v>25.7</v>
      </c>
      <c r="D576">
        <v>27.9</v>
      </c>
      <c r="E576">
        <v>27.9</v>
      </c>
      <c r="F576">
        <v>30.2</v>
      </c>
      <c r="G576">
        <v>25.3</v>
      </c>
      <c r="H576">
        <v>30.4</v>
      </c>
      <c r="I576">
        <v>27.3</v>
      </c>
      <c r="J576">
        <v>30.3</v>
      </c>
      <c r="K576">
        <v>28.3</v>
      </c>
      <c r="L576">
        <v>27.6</v>
      </c>
      <c r="M576">
        <v>29.6</v>
      </c>
      <c r="N576">
        <v>31.6</v>
      </c>
      <c r="O576">
        <v>29.9</v>
      </c>
      <c r="P576">
        <v>31.3</v>
      </c>
      <c r="Q576">
        <v>31.3</v>
      </c>
      <c r="R576">
        <v>32.4</v>
      </c>
      <c r="S576">
        <v>29.1</v>
      </c>
    </row>
    <row r="577" spans="1:19" ht="14">
      <c r="A577" s="13" t="s">
        <v>15</v>
      </c>
      <c r="B577" t="s">
        <v>14</v>
      </c>
      <c r="C577" t="s">
        <v>14</v>
      </c>
      <c r="D577" t="s">
        <v>14</v>
      </c>
      <c r="E577" t="s">
        <v>14</v>
      </c>
      <c r="F577" t="s">
        <v>14</v>
      </c>
      <c r="G577">
        <v>30.7</v>
      </c>
      <c r="H577">
        <v>36.9</v>
      </c>
      <c r="I577">
        <v>33</v>
      </c>
      <c r="J577">
        <v>36.6</v>
      </c>
      <c r="K577">
        <v>34.3</v>
      </c>
      <c r="L577">
        <v>33.2</v>
      </c>
      <c r="M577">
        <v>35.8</v>
      </c>
      <c r="N577">
        <v>38.2</v>
      </c>
      <c r="O577">
        <v>36.5</v>
      </c>
      <c r="P577">
        <v>37.5</v>
      </c>
      <c r="Q577">
        <v>37.7</v>
      </c>
      <c r="R577">
        <v>42.8</v>
      </c>
      <c r="S577">
        <v>36.1</v>
      </c>
    </row>
    <row r="578" spans="1:19" ht="14">
      <c r="A578" s="13" t="s">
        <v>51</v>
      </c>
      <c r="B578">
        <v>14.2</v>
      </c>
      <c r="C578">
        <v>14.9</v>
      </c>
      <c r="D578">
        <v>14.4</v>
      </c>
      <c r="E578">
        <v>15.4</v>
      </c>
      <c r="F578">
        <v>17.3</v>
      </c>
      <c r="G578">
        <v>16</v>
      </c>
      <c r="H578">
        <v>16.2</v>
      </c>
      <c r="I578">
        <v>14.9</v>
      </c>
      <c r="J578">
        <v>15.1</v>
      </c>
      <c r="K578">
        <v>16.3</v>
      </c>
      <c r="L578">
        <v>13.9</v>
      </c>
      <c r="M578">
        <v>16.5</v>
      </c>
      <c r="N578">
        <v>17.4</v>
      </c>
      <c r="O578">
        <v>17.6</v>
      </c>
      <c r="P578">
        <v>17.2</v>
      </c>
      <c r="Q578">
        <v>16.7</v>
      </c>
      <c r="R578">
        <v>18.5</v>
      </c>
      <c r="S578">
        <v>16</v>
      </c>
    </row>
    <row r="579" spans="1:19" ht="14">
      <c r="A579" s="13" t="s">
        <v>93</v>
      </c>
      <c r="B579">
        <v>17.8</v>
      </c>
      <c r="C579">
        <v>18.3</v>
      </c>
      <c r="D579">
        <v>19</v>
      </c>
      <c r="E579">
        <v>19.4</v>
      </c>
      <c r="F579">
        <v>23.7</v>
      </c>
      <c r="G579">
        <v>19.4</v>
      </c>
      <c r="H579">
        <v>24</v>
      </c>
      <c r="I579">
        <v>20.2</v>
      </c>
      <c r="J579">
        <v>21.7</v>
      </c>
      <c r="K579">
        <v>21.6</v>
      </c>
      <c r="L579">
        <v>19.5</v>
      </c>
      <c r="M579">
        <v>22.1</v>
      </c>
      <c r="N579">
        <v>22.4</v>
      </c>
      <c r="O579">
        <v>21.1</v>
      </c>
      <c r="P579">
        <v>24.2</v>
      </c>
      <c r="Q579">
        <v>23.9</v>
      </c>
      <c r="R579">
        <v>25.1</v>
      </c>
      <c r="S579">
        <v>21.4</v>
      </c>
    </row>
    <row r="580" spans="1:19" ht="14">
      <c r="A580" s="13" t="s">
        <v>92</v>
      </c>
      <c r="B580">
        <v>19.6</v>
      </c>
      <c r="C580">
        <v>19.8</v>
      </c>
      <c r="D580">
        <v>21</v>
      </c>
      <c r="E580">
        <v>21</v>
      </c>
      <c r="F580">
        <v>23.5</v>
      </c>
      <c r="G580">
        <v>19.4</v>
      </c>
      <c r="H580">
        <v>25.2</v>
      </c>
      <c r="I580">
        <v>21.7</v>
      </c>
      <c r="J580">
        <v>24.2</v>
      </c>
      <c r="K580">
        <v>23.1</v>
      </c>
      <c r="L580">
        <v>21.6</v>
      </c>
      <c r="M580">
        <v>24</v>
      </c>
      <c r="N580">
        <v>18</v>
      </c>
      <c r="O580">
        <v>23.1</v>
      </c>
      <c r="P580">
        <v>25.8</v>
      </c>
      <c r="Q580">
        <v>27.1</v>
      </c>
      <c r="R580">
        <v>27.2</v>
      </c>
      <c r="S580">
        <v>22.7</v>
      </c>
    </row>
    <row r="581" spans="1:19" ht="14">
      <c r="A581" s="13" t="s">
        <v>16</v>
      </c>
      <c r="B581" t="s">
        <v>14</v>
      </c>
      <c r="C581" t="s">
        <v>14</v>
      </c>
      <c r="D581" t="s">
        <v>14</v>
      </c>
      <c r="E581" t="s">
        <v>14</v>
      </c>
      <c r="F581" t="s">
        <v>14</v>
      </c>
      <c r="G581" t="s">
        <v>14</v>
      </c>
      <c r="H581" t="s">
        <v>14</v>
      </c>
      <c r="I581">
        <v>24.6</v>
      </c>
      <c r="J581">
        <v>25.9</v>
      </c>
      <c r="K581">
        <v>24</v>
      </c>
      <c r="L581">
        <v>26.5</v>
      </c>
      <c r="M581">
        <v>23</v>
      </c>
      <c r="N581">
        <v>25.3</v>
      </c>
      <c r="O581">
        <v>31.9</v>
      </c>
      <c r="P581">
        <v>33.2</v>
      </c>
      <c r="Q581">
        <v>31.9</v>
      </c>
      <c r="R581">
        <v>31</v>
      </c>
      <c r="S581">
        <v>27.7</v>
      </c>
    </row>
    <row r="582" spans="1:19" ht="14">
      <c r="A582" s="13" t="s">
        <v>29</v>
      </c>
      <c r="B582">
        <v>25</v>
      </c>
      <c r="C582">
        <v>24.2</v>
      </c>
      <c r="D582">
        <v>25.1</v>
      </c>
      <c r="E582">
        <v>25.6</v>
      </c>
      <c r="F582">
        <v>27.9</v>
      </c>
      <c r="G582">
        <v>23.3</v>
      </c>
      <c r="H582">
        <v>29.8</v>
      </c>
      <c r="I582">
        <v>25.4</v>
      </c>
      <c r="J582">
        <v>27.4</v>
      </c>
      <c r="K582">
        <v>27</v>
      </c>
      <c r="L582">
        <v>16.3</v>
      </c>
      <c r="M582">
        <v>27.5</v>
      </c>
      <c r="N582">
        <v>28.9</v>
      </c>
      <c r="O582">
        <v>28.3</v>
      </c>
      <c r="P582">
        <v>30.4</v>
      </c>
      <c r="Q582">
        <v>31.1</v>
      </c>
      <c r="R582">
        <v>32.9</v>
      </c>
      <c r="S582">
        <v>26.8</v>
      </c>
    </row>
    <row r="583" spans="1:19" ht="14">
      <c r="A583" s="13" t="s">
        <v>18</v>
      </c>
      <c r="B583">
        <v>24.3</v>
      </c>
      <c r="C583">
        <v>21.5</v>
      </c>
      <c r="D583">
        <v>23.7</v>
      </c>
      <c r="E583">
        <v>23.6</v>
      </c>
      <c r="F583">
        <v>25.7</v>
      </c>
      <c r="G583">
        <v>20.5</v>
      </c>
      <c r="H583">
        <v>25.9</v>
      </c>
      <c r="I583">
        <v>22.4</v>
      </c>
      <c r="J583">
        <v>22.2</v>
      </c>
      <c r="K583">
        <v>21.1</v>
      </c>
      <c r="L583">
        <v>23</v>
      </c>
      <c r="M583">
        <v>22.5</v>
      </c>
      <c r="N583">
        <v>25</v>
      </c>
      <c r="O583">
        <v>23.9</v>
      </c>
      <c r="P583">
        <v>24.9</v>
      </c>
      <c r="Q583">
        <v>25.3</v>
      </c>
      <c r="R583">
        <v>24.4</v>
      </c>
      <c r="S583">
        <v>23.5</v>
      </c>
    </row>
    <row r="584" spans="1:19" ht="14">
      <c r="A584" s="13" t="s">
        <v>55</v>
      </c>
      <c r="B584" t="s">
        <v>14</v>
      </c>
      <c r="C584" t="s">
        <v>14</v>
      </c>
      <c r="D584" t="s">
        <v>14</v>
      </c>
      <c r="E584" t="s">
        <v>14</v>
      </c>
      <c r="F584">
        <v>16.7</v>
      </c>
      <c r="G584">
        <v>13.3</v>
      </c>
      <c r="H584">
        <v>13.1</v>
      </c>
      <c r="I584">
        <v>9.5</v>
      </c>
      <c r="J584">
        <v>8.1</v>
      </c>
      <c r="K584">
        <v>7.8</v>
      </c>
      <c r="L584">
        <v>8.7</v>
      </c>
      <c r="M584">
        <v>8</v>
      </c>
      <c r="N584">
        <v>7.6</v>
      </c>
      <c r="O584">
        <v>9</v>
      </c>
      <c r="P584">
        <v>9.3</v>
      </c>
      <c r="Q584">
        <v>9.02</v>
      </c>
      <c r="R584">
        <v>12.3</v>
      </c>
      <c r="S584">
        <v>10.2</v>
      </c>
    </row>
    <row r="585" spans="1:19" ht="14">
      <c r="A585" s="13" t="s">
        <v>26</v>
      </c>
      <c r="B585">
        <v>23.5</v>
      </c>
      <c r="C585">
        <v>21.8</v>
      </c>
      <c r="D585">
        <v>24.3</v>
      </c>
      <c r="E585">
        <v>24.3</v>
      </c>
      <c r="F585">
        <v>27.2</v>
      </c>
      <c r="G585">
        <v>20.9</v>
      </c>
      <c r="H585">
        <v>27.5</v>
      </c>
      <c r="I585">
        <v>22.4</v>
      </c>
      <c r="J585">
        <v>25.8</v>
      </c>
      <c r="K585">
        <v>24.6</v>
      </c>
      <c r="L585">
        <v>21.4</v>
      </c>
      <c r="M585">
        <v>20.8</v>
      </c>
      <c r="N585">
        <v>25.5</v>
      </c>
      <c r="O585">
        <v>22.4</v>
      </c>
      <c r="P585">
        <v>27.2</v>
      </c>
      <c r="Q585">
        <v>26.5</v>
      </c>
      <c r="R585">
        <v>26.8</v>
      </c>
      <c r="S585">
        <v>24.3</v>
      </c>
    </row>
    <row r="586" spans="1:19" ht="14">
      <c r="A586" s="13" t="s">
        <v>56</v>
      </c>
      <c r="B586" t="s">
        <v>14</v>
      </c>
      <c r="C586" t="s">
        <v>14</v>
      </c>
      <c r="D586" t="s">
        <v>14</v>
      </c>
      <c r="E586" t="s">
        <v>14</v>
      </c>
      <c r="F586" t="s">
        <v>14</v>
      </c>
      <c r="G586" t="s">
        <v>14</v>
      </c>
      <c r="H586" t="s">
        <v>14</v>
      </c>
      <c r="I586">
        <v>24.1</v>
      </c>
      <c r="J586">
        <v>26.9</v>
      </c>
      <c r="K586">
        <v>23.8</v>
      </c>
      <c r="L586">
        <v>25.1</v>
      </c>
      <c r="M586">
        <v>22.6</v>
      </c>
      <c r="N586">
        <v>26.6</v>
      </c>
      <c r="O586">
        <v>26</v>
      </c>
      <c r="P586">
        <v>27</v>
      </c>
      <c r="Q586">
        <v>26.6</v>
      </c>
      <c r="R586">
        <v>26.6</v>
      </c>
      <c r="S586">
        <v>25.5</v>
      </c>
    </row>
    <row r="587" spans="1:19" ht="14">
      <c r="A587" s="13" t="s">
        <v>23</v>
      </c>
      <c r="B587" t="s">
        <v>14</v>
      </c>
      <c r="C587" t="s">
        <v>14</v>
      </c>
      <c r="D587" t="s">
        <v>14</v>
      </c>
      <c r="E587" t="s">
        <v>14</v>
      </c>
      <c r="F587" t="s">
        <v>14</v>
      </c>
      <c r="G587" t="s">
        <v>14</v>
      </c>
      <c r="H587" t="s">
        <v>14</v>
      </c>
      <c r="I587" t="s">
        <v>14</v>
      </c>
      <c r="J587" t="s">
        <v>14</v>
      </c>
      <c r="K587" t="s">
        <v>14</v>
      </c>
      <c r="L587" t="s">
        <v>14</v>
      </c>
      <c r="M587" t="s">
        <v>14</v>
      </c>
      <c r="N587">
        <v>22.4</v>
      </c>
      <c r="O587">
        <v>22</v>
      </c>
      <c r="P587">
        <v>21.8</v>
      </c>
      <c r="Q587">
        <v>21.3</v>
      </c>
      <c r="R587">
        <v>21.5</v>
      </c>
      <c r="S587">
        <v>21.8</v>
      </c>
    </row>
    <row r="588" spans="1:19" ht="14">
      <c r="A588" s="13" t="s">
        <v>24</v>
      </c>
      <c r="B588" t="s">
        <v>14</v>
      </c>
      <c r="C588" t="s">
        <v>14</v>
      </c>
      <c r="D588" t="s">
        <v>14</v>
      </c>
      <c r="E588" t="s">
        <v>14</v>
      </c>
      <c r="F588" t="s">
        <v>14</v>
      </c>
      <c r="G588" t="s">
        <v>14</v>
      </c>
      <c r="H588" t="s">
        <v>14</v>
      </c>
      <c r="I588" t="s">
        <v>14</v>
      </c>
      <c r="J588" t="s">
        <v>14</v>
      </c>
      <c r="K588" t="s">
        <v>14</v>
      </c>
      <c r="L588" t="s">
        <v>14</v>
      </c>
      <c r="M588" t="s">
        <v>14</v>
      </c>
      <c r="N588" t="s">
        <v>14</v>
      </c>
      <c r="O588">
        <v>34.4</v>
      </c>
      <c r="P588">
        <v>34.9</v>
      </c>
      <c r="Q588">
        <v>34.3</v>
      </c>
      <c r="R588">
        <v>34</v>
      </c>
      <c r="S588">
        <v>34.4</v>
      </c>
    </row>
    <row r="589" spans="1:19" ht="14">
      <c r="A589" s="13" t="s">
        <v>25</v>
      </c>
      <c r="B589" t="s">
        <v>14</v>
      </c>
      <c r="C589" t="s">
        <v>14</v>
      </c>
      <c r="D589" t="s">
        <v>14</v>
      </c>
      <c r="E589" t="s">
        <v>14</v>
      </c>
      <c r="F589" t="s">
        <v>14</v>
      </c>
      <c r="G589" t="s">
        <v>14</v>
      </c>
      <c r="H589" t="s">
        <v>14</v>
      </c>
      <c r="I589" t="s">
        <v>14</v>
      </c>
      <c r="J589" t="s">
        <v>14</v>
      </c>
      <c r="K589" t="s">
        <v>14</v>
      </c>
      <c r="L589" t="s">
        <v>14</v>
      </c>
      <c r="M589">
        <v>41.2</v>
      </c>
      <c r="N589">
        <v>43.5</v>
      </c>
      <c r="O589">
        <v>41.8</v>
      </c>
      <c r="P589">
        <v>42.5</v>
      </c>
      <c r="Q589">
        <v>41.6</v>
      </c>
      <c r="R589">
        <v>41.4</v>
      </c>
      <c r="S589">
        <v>42</v>
      </c>
    </row>
    <row r="592" ht="14">
      <c r="A592" s="13" t="s">
        <v>85</v>
      </c>
    </row>
    <row r="593" spans="1:19" ht="14">
      <c r="A593" s="13"/>
      <c r="B593">
        <v>1988</v>
      </c>
      <c r="C593">
        <v>1989</v>
      </c>
      <c r="D593">
        <v>1990</v>
      </c>
      <c r="E593">
        <v>1991</v>
      </c>
      <c r="F593">
        <v>1992</v>
      </c>
      <c r="G593">
        <v>1993</v>
      </c>
      <c r="H593">
        <v>1994</v>
      </c>
      <c r="I593">
        <v>1995</v>
      </c>
      <c r="J593">
        <v>1996</v>
      </c>
      <c r="K593">
        <v>1997</v>
      </c>
      <c r="L593">
        <v>1998</v>
      </c>
      <c r="M593">
        <v>1999</v>
      </c>
      <c r="N593">
        <v>2000</v>
      </c>
      <c r="O593">
        <v>2001</v>
      </c>
      <c r="P593">
        <v>2002</v>
      </c>
      <c r="Q593">
        <v>2003</v>
      </c>
      <c r="R593">
        <v>2004</v>
      </c>
      <c r="S593" t="s">
        <v>12</v>
      </c>
    </row>
    <row r="594" spans="1:19" ht="14">
      <c r="A594" s="13" t="s">
        <v>13</v>
      </c>
      <c r="B594" t="s">
        <v>14</v>
      </c>
      <c r="C594" t="s">
        <v>14</v>
      </c>
      <c r="D594" t="s">
        <v>14</v>
      </c>
      <c r="E594" t="s">
        <v>14</v>
      </c>
      <c r="F594" t="s">
        <v>14</v>
      </c>
      <c r="G594" t="s">
        <v>14</v>
      </c>
      <c r="H594" t="s">
        <v>14</v>
      </c>
      <c r="I594" t="s">
        <v>14</v>
      </c>
      <c r="J594">
        <v>39</v>
      </c>
      <c r="K594">
        <v>42.4</v>
      </c>
      <c r="L594">
        <v>39.9</v>
      </c>
      <c r="M594">
        <v>40.9</v>
      </c>
      <c r="N594">
        <v>42.5</v>
      </c>
      <c r="O594">
        <v>43.6</v>
      </c>
      <c r="P594">
        <v>39</v>
      </c>
      <c r="Q594">
        <v>44.5</v>
      </c>
      <c r="R594">
        <v>41.9</v>
      </c>
      <c r="S594">
        <v>41.5</v>
      </c>
    </row>
    <row r="595" spans="1:19" ht="14">
      <c r="A595" s="13" t="s">
        <v>57</v>
      </c>
      <c r="B595" t="s">
        <v>14</v>
      </c>
      <c r="C595" t="s">
        <v>14</v>
      </c>
      <c r="D595" t="s">
        <v>14</v>
      </c>
      <c r="E595" t="s">
        <v>14</v>
      </c>
      <c r="F595" t="s">
        <v>14</v>
      </c>
      <c r="G595" t="s">
        <v>14</v>
      </c>
      <c r="H595" t="s">
        <v>14</v>
      </c>
      <c r="I595" t="s">
        <v>14</v>
      </c>
      <c r="J595">
        <v>40.8</v>
      </c>
      <c r="K595">
        <v>41.4</v>
      </c>
      <c r="L595">
        <v>40.2</v>
      </c>
      <c r="M595">
        <v>43.4</v>
      </c>
      <c r="N595">
        <v>45.2</v>
      </c>
      <c r="O595">
        <v>46.7</v>
      </c>
      <c r="P595">
        <v>45.4</v>
      </c>
      <c r="Q595">
        <v>51.9</v>
      </c>
      <c r="R595">
        <v>47.3</v>
      </c>
      <c r="S595">
        <v>44.7</v>
      </c>
    </row>
    <row r="596" spans="1:19" ht="14">
      <c r="A596" s="13" t="s">
        <v>134</v>
      </c>
      <c r="B596" t="s">
        <v>14</v>
      </c>
      <c r="C596" t="s">
        <v>14</v>
      </c>
      <c r="D596" t="s">
        <v>14</v>
      </c>
      <c r="E596" t="s">
        <v>14</v>
      </c>
      <c r="F596" t="s">
        <v>14</v>
      </c>
      <c r="G596" t="s">
        <v>14</v>
      </c>
      <c r="H596" t="s">
        <v>14</v>
      </c>
      <c r="I596" t="s">
        <v>14</v>
      </c>
      <c r="J596">
        <v>30.7</v>
      </c>
      <c r="K596">
        <v>33.1</v>
      </c>
      <c r="L596">
        <v>31.3</v>
      </c>
      <c r="M596">
        <v>32.5</v>
      </c>
      <c r="N596">
        <v>33.8</v>
      </c>
      <c r="O596">
        <v>34.2</v>
      </c>
      <c r="P596">
        <v>31.8</v>
      </c>
      <c r="Q596">
        <v>35.7</v>
      </c>
      <c r="R596">
        <v>33.4</v>
      </c>
      <c r="S596">
        <v>32.9</v>
      </c>
    </row>
    <row r="597" spans="1:19" ht="14">
      <c r="A597" s="13" t="s">
        <v>15</v>
      </c>
      <c r="B597" t="s">
        <v>14</v>
      </c>
      <c r="C597" t="s">
        <v>14</v>
      </c>
      <c r="D597" t="s">
        <v>14</v>
      </c>
      <c r="E597" t="s">
        <v>14</v>
      </c>
      <c r="F597" t="s">
        <v>14</v>
      </c>
      <c r="G597" t="s">
        <v>14</v>
      </c>
      <c r="H597" t="s">
        <v>14</v>
      </c>
      <c r="I597" t="s">
        <v>14</v>
      </c>
      <c r="J597">
        <v>37.3</v>
      </c>
      <c r="K597" t="s">
        <v>14</v>
      </c>
      <c r="L597" t="s">
        <v>14</v>
      </c>
      <c r="M597" t="s">
        <v>14</v>
      </c>
      <c r="N597" t="s">
        <v>14</v>
      </c>
      <c r="O597">
        <v>42.2</v>
      </c>
      <c r="P597">
        <v>38.4</v>
      </c>
      <c r="Q597">
        <v>43.1</v>
      </c>
      <c r="R597">
        <v>40.6</v>
      </c>
      <c r="S597">
        <v>40.3</v>
      </c>
    </row>
    <row r="598" spans="1:19" ht="14">
      <c r="A598" s="13" t="s">
        <v>93</v>
      </c>
      <c r="B598" t="s">
        <v>14</v>
      </c>
      <c r="C598" t="s">
        <v>14</v>
      </c>
      <c r="D598" t="s">
        <v>14</v>
      </c>
      <c r="E598" t="s">
        <v>14</v>
      </c>
      <c r="F598" t="s">
        <v>14</v>
      </c>
      <c r="G598" t="s">
        <v>14</v>
      </c>
      <c r="H598" t="s">
        <v>14</v>
      </c>
      <c r="I598" t="s">
        <v>14</v>
      </c>
      <c r="J598">
        <v>21.4</v>
      </c>
      <c r="K598">
        <v>24.1</v>
      </c>
      <c r="L598">
        <v>20.6</v>
      </c>
      <c r="M598">
        <v>23.3</v>
      </c>
      <c r="N598">
        <v>25.3</v>
      </c>
      <c r="O598">
        <v>24.8</v>
      </c>
      <c r="P598">
        <v>23.4</v>
      </c>
      <c r="Q598">
        <v>28.5</v>
      </c>
      <c r="R598">
        <v>27.1</v>
      </c>
      <c r="S598">
        <v>24.3</v>
      </c>
    </row>
    <row r="599" spans="1:19" ht="14">
      <c r="A599" s="13" t="s">
        <v>92</v>
      </c>
      <c r="B599" t="s">
        <v>14</v>
      </c>
      <c r="C599" t="s">
        <v>14</v>
      </c>
      <c r="D599" t="s">
        <v>14</v>
      </c>
      <c r="E599" t="s">
        <v>14</v>
      </c>
      <c r="F599" t="s">
        <v>14</v>
      </c>
      <c r="G599" t="s">
        <v>14</v>
      </c>
      <c r="H599" t="s">
        <v>14</v>
      </c>
      <c r="I599" t="s">
        <v>14</v>
      </c>
      <c r="J599">
        <v>22.4</v>
      </c>
      <c r="K599">
        <v>25.4</v>
      </c>
      <c r="L599">
        <v>23.5</v>
      </c>
      <c r="M599">
        <v>26.7</v>
      </c>
      <c r="N599">
        <v>27.8</v>
      </c>
      <c r="O599">
        <v>27.6</v>
      </c>
      <c r="P599">
        <v>26.5</v>
      </c>
      <c r="Q599">
        <v>33.7</v>
      </c>
      <c r="R599">
        <v>28.9</v>
      </c>
      <c r="S599">
        <v>26.9</v>
      </c>
    </row>
    <row r="600" spans="1:19" ht="14">
      <c r="A600" s="13" t="s">
        <v>16</v>
      </c>
      <c r="B600" t="s">
        <v>14</v>
      </c>
      <c r="C600" t="s">
        <v>14</v>
      </c>
      <c r="D600" t="s">
        <v>14</v>
      </c>
      <c r="E600" t="s">
        <v>14</v>
      </c>
      <c r="F600" t="s">
        <v>14</v>
      </c>
      <c r="G600" t="s">
        <v>14</v>
      </c>
      <c r="H600" t="s">
        <v>14</v>
      </c>
      <c r="I600" t="s">
        <v>14</v>
      </c>
      <c r="J600">
        <v>32.1</v>
      </c>
      <c r="K600">
        <v>33.8</v>
      </c>
      <c r="L600">
        <v>34</v>
      </c>
      <c r="M600">
        <v>32.4</v>
      </c>
      <c r="N600">
        <v>35.7</v>
      </c>
      <c r="O600">
        <v>35.8</v>
      </c>
      <c r="P600">
        <v>34</v>
      </c>
      <c r="Q600">
        <v>39.1</v>
      </c>
      <c r="R600">
        <v>34.7</v>
      </c>
      <c r="S600">
        <v>34.6</v>
      </c>
    </row>
    <row r="601" spans="1:19" ht="14">
      <c r="A601" s="13" t="s">
        <v>28</v>
      </c>
      <c r="B601" t="s">
        <v>14</v>
      </c>
      <c r="C601" t="s">
        <v>14</v>
      </c>
      <c r="D601" t="s">
        <v>14</v>
      </c>
      <c r="E601" t="s">
        <v>14</v>
      </c>
      <c r="F601" t="s">
        <v>14</v>
      </c>
      <c r="G601" t="s">
        <v>14</v>
      </c>
      <c r="H601" t="s">
        <v>14</v>
      </c>
      <c r="I601" t="s">
        <v>14</v>
      </c>
      <c r="J601">
        <v>27</v>
      </c>
      <c r="K601">
        <v>28.1</v>
      </c>
      <c r="L601">
        <v>27.4</v>
      </c>
      <c r="M601">
        <v>27.7</v>
      </c>
      <c r="N601">
        <v>29.7</v>
      </c>
      <c r="O601">
        <v>29.3</v>
      </c>
      <c r="P601">
        <v>28.8</v>
      </c>
      <c r="Q601">
        <v>32.8</v>
      </c>
      <c r="R601">
        <v>30</v>
      </c>
      <c r="S601">
        <v>29</v>
      </c>
    </row>
    <row r="602" spans="1:19" ht="14">
      <c r="A602" s="13" t="s">
        <v>17</v>
      </c>
      <c r="B602" t="s">
        <v>14</v>
      </c>
      <c r="C602" t="s">
        <v>14</v>
      </c>
      <c r="D602" t="s">
        <v>14</v>
      </c>
      <c r="E602" t="s">
        <v>14</v>
      </c>
      <c r="F602" t="s">
        <v>14</v>
      </c>
      <c r="G602" t="s">
        <v>14</v>
      </c>
      <c r="H602" t="s">
        <v>14</v>
      </c>
      <c r="I602" t="s">
        <v>14</v>
      </c>
      <c r="J602">
        <v>23.5</v>
      </c>
      <c r="K602">
        <v>24.5</v>
      </c>
      <c r="L602">
        <v>19.6</v>
      </c>
      <c r="M602">
        <v>22.1</v>
      </c>
      <c r="N602">
        <v>22.6</v>
      </c>
      <c r="O602">
        <v>26.9</v>
      </c>
      <c r="P602">
        <v>25.9</v>
      </c>
      <c r="Q602">
        <v>29.6</v>
      </c>
      <c r="R602">
        <v>25.3</v>
      </c>
      <c r="S602">
        <v>24.4</v>
      </c>
    </row>
    <row r="603" spans="1:19" ht="14">
      <c r="A603" s="13" t="s">
        <v>18</v>
      </c>
      <c r="B603" t="s">
        <v>14</v>
      </c>
      <c r="C603" t="s">
        <v>14</v>
      </c>
      <c r="D603" t="s">
        <v>14</v>
      </c>
      <c r="E603" t="s">
        <v>14</v>
      </c>
      <c r="F603" t="s">
        <v>14</v>
      </c>
      <c r="G603" t="s">
        <v>14</v>
      </c>
      <c r="H603" t="s">
        <v>14</v>
      </c>
      <c r="I603" t="s">
        <v>14</v>
      </c>
      <c r="J603">
        <v>26</v>
      </c>
      <c r="K603">
        <v>26.6</v>
      </c>
      <c r="L603">
        <v>26.9</v>
      </c>
      <c r="M603">
        <v>27.9</v>
      </c>
      <c r="N603">
        <v>29.5</v>
      </c>
      <c r="O603">
        <v>23.1</v>
      </c>
      <c r="P603">
        <v>26.6</v>
      </c>
      <c r="Q603">
        <v>30.2</v>
      </c>
      <c r="R603">
        <v>26.3</v>
      </c>
      <c r="S603">
        <v>27</v>
      </c>
    </row>
    <row r="604" spans="1:19" ht="14">
      <c r="A604" s="13" t="s">
        <v>33</v>
      </c>
      <c r="B604" t="s">
        <v>14</v>
      </c>
      <c r="C604" t="s">
        <v>14</v>
      </c>
      <c r="D604" t="s">
        <v>14</v>
      </c>
      <c r="E604" t="s">
        <v>14</v>
      </c>
      <c r="F604" t="s">
        <v>14</v>
      </c>
      <c r="G604" t="s">
        <v>14</v>
      </c>
      <c r="H604" t="s">
        <v>14</v>
      </c>
      <c r="I604" t="s">
        <v>14</v>
      </c>
      <c r="J604">
        <v>18.9</v>
      </c>
      <c r="K604">
        <v>19.9</v>
      </c>
      <c r="L604">
        <v>20.3</v>
      </c>
      <c r="M604">
        <v>20.5</v>
      </c>
      <c r="N604">
        <v>21.7</v>
      </c>
      <c r="O604">
        <v>21.1</v>
      </c>
      <c r="P604">
        <v>20.4</v>
      </c>
      <c r="Q604">
        <v>23.3</v>
      </c>
      <c r="R604">
        <v>21.3</v>
      </c>
      <c r="S604">
        <v>20.8</v>
      </c>
    </row>
    <row r="605" spans="1:19" ht="14">
      <c r="A605" s="13" t="s">
        <v>19</v>
      </c>
      <c r="B605" t="s">
        <v>14</v>
      </c>
      <c r="C605" t="s">
        <v>14</v>
      </c>
      <c r="D605" t="s">
        <v>14</v>
      </c>
      <c r="E605" t="s">
        <v>14</v>
      </c>
      <c r="F605" t="s">
        <v>14</v>
      </c>
      <c r="G605" t="s">
        <v>14</v>
      </c>
      <c r="H605" t="s">
        <v>14</v>
      </c>
      <c r="I605" t="s">
        <v>14</v>
      </c>
      <c r="J605">
        <v>25.1</v>
      </c>
      <c r="K605">
        <v>25.3</v>
      </c>
      <c r="L605">
        <v>26</v>
      </c>
      <c r="M605">
        <v>26.2</v>
      </c>
      <c r="N605">
        <v>28.9</v>
      </c>
      <c r="O605">
        <v>29.1</v>
      </c>
      <c r="P605">
        <v>26.4</v>
      </c>
      <c r="Q605">
        <v>28.3</v>
      </c>
      <c r="R605">
        <v>25.8</v>
      </c>
      <c r="S605">
        <v>26.8</v>
      </c>
    </row>
    <row r="606" spans="1:19" ht="14">
      <c r="A606" s="13" t="s">
        <v>54</v>
      </c>
      <c r="B606" t="s">
        <v>14</v>
      </c>
      <c r="C606" t="s">
        <v>14</v>
      </c>
      <c r="D606" t="s">
        <v>14</v>
      </c>
      <c r="E606" t="s">
        <v>14</v>
      </c>
      <c r="F606" t="s">
        <v>14</v>
      </c>
      <c r="G606" t="s">
        <v>14</v>
      </c>
      <c r="H606" t="s">
        <v>14</v>
      </c>
      <c r="I606" t="s">
        <v>14</v>
      </c>
      <c r="J606">
        <v>20.9</v>
      </c>
      <c r="K606">
        <v>20.9</v>
      </c>
      <c r="L606">
        <v>21.6</v>
      </c>
      <c r="M606">
        <v>21.5</v>
      </c>
      <c r="N606">
        <v>23.5</v>
      </c>
      <c r="O606">
        <v>23.5</v>
      </c>
      <c r="P606">
        <v>23.2</v>
      </c>
      <c r="Q606">
        <v>23.4</v>
      </c>
      <c r="R606">
        <v>23</v>
      </c>
      <c r="S606">
        <v>22.4</v>
      </c>
    </row>
    <row r="607" spans="1:19" ht="14">
      <c r="A607" s="13" t="s">
        <v>44</v>
      </c>
      <c r="B607" t="s">
        <v>14</v>
      </c>
      <c r="C607" t="s">
        <v>14</v>
      </c>
      <c r="D607" t="s">
        <v>14</v>
      </c>
      <c r="E607" t="s">
        <v>14</v>
      </c>
      <c r="F607" t="s">
        <v>14</v>
      </c>
      <c r="G607" t="s">
        <v>14</v>
      </c>
      <c r="H607" t="s">
        <v>14</v>
      </c>
      <c r="I607" t="s">
        <v>14</v>
      </c>
      <c r="J607">
        <v>31</v>
      </c>
      <c r="K607">
        <v>32.2</v>
      </c>
      <c r="L607">
        <v>31.9</v>
      </c>
      <c r="M607">
        <v>30.9</v>
      </c>
      <c r="N607">
        <v>31.7</v>
      </c>
      <c r="O607">
        <v>35.1</v>
      </c>
      <c r="P607">
        <v>30.8</v>
      </c>
      <c r="Q607">
        <v>32.4</v>
      </c>
      <c r="R607">
        <v>29.6</v>
      </c>
      <c r="S607">
        <v>31.7</v>
      </c>
    </row>
    <row r="608" spans="1:19" ht="14">
      <c r="A608" s="13" t="s">
        <v>141</v>
      </c>
      <c r="B608" t="s">
        <v>14</v>
      </c>
      <c r="C608" t="s">
        <v>14</v>
      </c>
      <c r="D608" t="s">
        <v>14</v>
      </c>
      <c r="E608" t="s">
        <v>14</v>
      </c>
      <c r="F608" t="s">
        <v>14</v>
      </c>
      <c r="G608" t="s">
        <v>14</v>
      </c>
      <c r="H608" t="s">
        <v>14</v>
      </c>
      <c r="I608" t="s">
        <v>14</v>
      </c>
      <c r="J608">
        <v>13.1</v>
      </c>
      <c r="K608">
        <v>14</v>
      </c>
      <c r="L608">
        <v>12.6</v>
      </c>
      <c r="M608">
        <v>15.5</v>
      </c>
      <c r="N608">
        <v>16.5</v>
      </c>
      <c r="O608">
        <v>16.9</v>
      </c>
      <c r="P608">
        <v>16</v>
      </c>
      <c r="Q608">
        <v>18.1</v>
      </c>
      <c r="R608">
        <v>14.6</v>
      </c>
      <c r="S608">
        <v>15.3</v>
      </c>
    </row>
    <row r="609" spans="1:19" ht="14">
      <c r="A609" s="13" t="s">
        <v>56</v>
      </c>
      <c r="B609" t="s">
        <v>14</v>
      </c>
      <c r="C609" t="s">
        <v>14</v>
      </c>
      <c r="D609" t="s">
        <v>14</v>
      </c>
      <c r="E609" t="s">
        <v>14</v>
      </c>
      <c r="F609" t="s">
        <v>14</v>
      </c>
      <c r="G609" t="s">
        <v>14</v>
      </c>
      <c r="H609" t="s">
        <v>14</v>
      </c>
      <c r="I609" t="s">
        <v>14</v>
      </c>
      <c r="J609">
        <v>24.8</v>
      </c>
      <c r="K609">
        <v>34</v>
      </c>
      <c r="L609">
        <v>33.7</v>
      </c>
      <c r="M609">
        <v>26.1</v>
      </c>
      <c r="N609">
        <v>28.2</v>
      </c>
      <c r="O609">
        <v>25.9</v>
      </c>
      <c r="P609">
        <v>24.3</v>
      </c>
      <c r="Q609">
        <v>26.4</v>
      </c>
      <c r="R609">
        <v>28.7</v>
      </c>
      <c r="S609">
        <v>28</v>
      </c>
    </row>
    <row r="610" spans="1:19" ht="14">
      <c r="A610" s="13" t="s">
        <v>26</v>
      </c>
      <c r="B610" t="s">
        <v>14</v>
      </c>
      <c r="C610" t="s">
        <v>14</v>
      </c>
      <c r="D610" t="s">
        <v>14</v>
      </c>
      <c r="E610" t="s">
        <v>14</v>
      </c>
      <c r="F610" t="s">
        <v>14</v>
      </c>
      <c r="G610" t="s">
        <v>14</v>
      </c>
      <c r="H610" t="s">
        <v>14</v>
      </c>
      <c r="I610" t="s">
        <v>14</v>
      </c>
      <c r="J610">
        <v>22.2</v>
      </c>
      <c r="K610">
        <v>35.4</v>
      </c>
      <c r="L610">
        <v>32.8</v>
      </c>
      <c r="M610">
        <v>23.2</v>
      </c>
      <c r="N610">
        <v>24</v>
      </c>
      <c r="O610">
        <v>24.6</v>
      </c>
      <c r="P610">
        <v>23.8</v>
      </c>
      <c r="Q610">
        <v>29.6</v>
      </c>
      <c r="R610">
        <v>28.5</v>
      </c>
      <c r="S610">
        <v>27.1</v>
      </c>
    </row>
    <row r="611" spans="1:19" ht="14">
      <c r="A611" s="13" t="s">
        <v>41</v>
      </c>
      <c r="B611" t="s">
        <v>14</v>
      </c>
      <c r="C611" t="s">
        <v>14</v>
      </c>
      <c r="D611" t="s">
        <v>14</v>
      </c>
      <c r="E611" t="s">
        <v>14</v>
      </c>
      <c r="F611" t="s">
        <v>14</v>
      </c>
      <c r="G611" t="s">
        <v>14</v>
      </c>
      <c r="H611" t="s">
        <v>14</v>
      </c>
      <c r="I611" t="s">
        <v>14</v>
      </c>
      <c r="J611">
        <v>24.7</v>
      </c>
      <c r="K611">
        <v>25.6</v>
      </c>
      <c r="L611">
        <v>24.9</v>
      </c>
      <c r="M611">
        <v>25.9</v>
      </c>
      <c r="N611">
        <v>26.6</v>
      </c>
      <c r="O611">
        <v>26.1</v>
      </c>
      <c r="P611">
        <v>23.9</v>
      </c>
      <c r="Q611">
        <v>26.4</v>
      </c>
      <c r="R611">
        <v>25.4</v>
      </c>
      <c r="S611">
        <v>25.5</v>
      </c>
    </row>
    <row r="612" spans="1:19" ht="14">
      <c r="A612" s="13" t="s">
        <v>139</v>
      </c>
      <c r="B612" t="s">
        <v>14</v>
      </c>
      <c r="C612" t="s">
        <v>14</v>
      </c>
      <c r="D612" t="s">
        <v>14</v>
      </c>
      <c r="E612" t="s">
        <v>14</v>
      </c>
      <c r="F612" t="s">
        <v>14</v>
      </c>
      <c r="G612" t="s">
        <v>14</v>
      </c>
      <c r="H612" t="s">
        <v>14</v>
      </c>
      <c r="I612" t="s">
        <v>14</v>
      </c>
      <c r="J612">
        <v>34.9</v>
      </c>
      <c r="K612">
        <v>35.7</v>
      </c>
      <c r="L612">
        <v>35.1</v>
      </c>
      <c r="M612">
        <v>35.1</v>
      </c>
      <c r="N612">
        <v>39.9</v>
      </c>
      <c r="O612">
        <v>40.5</v>
      </c>
      <c r="P612">
        <v>36.7</v>
      </c>
      <c r="Q612">
        <v>41.3</v>
      </c>
      <c r="R612">
        <v>37.8</v>
      </c>
      <c r="S612">
        <v>37.4</v>
      </c>
    </row>
    <row r="615" ht="14">
      <c r="A615" s="13" t="s">
        <v>86</v>
      </c>
    </row>
    <row r="616" spans="1:19" ht="14">
      <c r="A616" s="13"/>
      <c r="B616">
        <v>1988</v>
      </c>
      <c r="C616">
        <v>1989</v>
      </c>
      <c r="D616">
        <v>1990</v>
      </c>
      <c r="E616">
        <v>1991</v>
      </c>
      <c r="F616">
        <v>1992</v>
      </c>
      <c r="G616">
        <v>1993</v>
      </c>
      <c r="H616">
        <v>1994</v>
      </c>
      <c r="I616">
        <v>1995</v>
      </c>
      <c r="J616">
        <v>1996</v>
      </c>
      <c r="K616">
        <v>1997</v>
      </c>
      <c r="L616">
        <v>1998</v>
      </c>
      <c r="M616">
        <v>1999</v>
      </c>
      <c r="N616">
        <v>2000</v>
      </c>
      <c r="O616">
        <v>2001</v>
      </c>
      <c r="P616">
        <v>2002</v>
      </c>
      <c r="Q616">
        <v>2003</v>
      </c>
      <c r="R616">
        <v>2004</v>
      </c>
      <c r="S616" t="s">
        <v>12</v>
      </c>
    </row>
    <row r="617" spans="1:19" ht="14">
      <c r="A617" s="13" t="s">
        <v>13</v>
      </c>
      <c r="B617">
        <v>36.9</v>
      </c>
      <c r="C617">
        <v>31</v>
      </c>
      <c r="D617">
        <v>35.1</v>
      </c>
      <c r="E617">
        <v>34.3</v>
      </c>
      <c r="F617">
        <v>41.6</v>
      </c>
      <c r="G617">
        <v>34</v>
      </c>
      <c r="H617">
        <v>39.8</v>
      </c>
      <c r="I617">
        <v>36.1</v>
      </c>
      <c r="J617">
        <v>38.3</v>
      </c>
      <c r="K617">
        <v>36.5</v>
      </c>
      <c r="L617">
        <v>40.1</v>
      </c>
      <c r="M617">
        <v>40.3</v>
      </c>
      <c r="N617">
        <v>35.9</v>
      </c>
      <c r="O617">
        <v>39.6</v>
      </c>
      <c r="P617">
        <v>37.9</v>
      </c>
      <c r="Q617">
        <v>41.8</v>
      </c>
      <c r="R617">
        <v>41.5</v>
      </c>
      <c r="S617">
        <v>37.7</v>
      </c>
    </row>
    <row r="618" spans="1:19" ht="14">
      <c r="A618" s="13" t="s">
        <v>134</v>
      </c>
      <c r="B618">
        <v>29.2</v>
      </c>
      <c r="C618">
        <v>24.5</v>
      </c>
      <c r="D618">
        <v>27.7</v>
      </c>
      <c r="E618">
        <v>27</v>
      </c>
      <c r="F618">
        <v>32.8</v>
      </c>
      <c r="G618">
        <v>26.7</v>
      </c>
      <c r="H618">
        <v>32.1</v>
      </c>
      <c r="I618">
        <v>29</v>
      </c>
      <c r="J618">
        <v>30.5</v>
      </c>
      <c r="K618">
        <v>29</v>
      </c>
      <c r="L618">
        <v>31.4</v>
      </c>
      <c r="M618">
        <v>31.3</v>
      </c>
      <c r="N618">
        <v>29</v>
      </c>
      <c r="O618">
        <v>31.2</v>
      </c>
      <c r="P618">
        <v>29.5</v>
      </c>
      <c r="Q618">
        <v>33</v>
      </c>
      <c r="R618">
        <v>33.3</v>
      </c>
      <c r="S618">
        <v>29.8</v>
      </c>
    </row>
    <row r="619" spans="1:19" ht="14">
      <c r="A619" s="13" t="s">
        <v>15</v>
      </c>
      <c r="B619" t="s">
        <v>14</v>
      </c>
      <c r="C619" t="s">
        <v>14</v>
      </c>
      <c r="D619" t="s">
        <v>14</v>
      </c>
      <c r="E619" t="s">
        <v>14</v>
      </c>
      <c r="F619" t="s">
        <v>14</v>
      </c>
      <c r="G619">
        <v>32.7</v>
      </c>
      <c r="H619">
        <v>38.9</v>
      </c>
      <c r="I619">
        <v>35.1</v>
      </c>
      <c r="J619">
        <v>36.9</v>
      </c>
      <c r="K619">
        <v>35.1</v>
      </c>
      <c r="L619">
        <v>38</v>
      </c>
      <c r="M619">
        <v>37.9</v>
      </c>
      <c r="N619">
        <v>35.1</v>
      </c>
      <c r="O619">
        <v>37.6</v>
      </c>
      <c r="P619">
        <v>35.4</v>
      </c>
      <c r="Q619">
        <v>40</v>
      </c>
      <c r="R619">
        <v>40.3</v>
      </c>
      <c r="S619">
        <v>36.9</v>
      </c>
    </row>
    <row r="620" spans="1:19" ht="14">
      <c r="A620" s="13" t="s">
        <v>51</v>
      </c>
      <c r="B620" t="s">
        <v>14</v>
      </c>
      <c r="C620" t="s">
        <v>14</v>
      </c>
      <c r="D620" t="s">
        <v>14</v>
      </c>
      <c r="E620" t="s">
        <v>14</v>
      </c>
      <c r="F620">
        <v>18.5</v>
      </c>
      <c r="G620">
        <v>16.2</v>
      </c>
      <c r="H620">
        <v>18.4</v>
      </c>
      <c r="I620">
        <v>17.7</v>
      </c>
      <c r="J620">
        <v>16.5</v>
      </c>
      <c r="K620">
        <v>16</v>
      </c>
      <c r="L620">
        <v>16.6</v>
      </c>
      <c r="M620">
        <v>21.3</v>
      </c>
      <c r="N620">
        <v>17.5</v>
      </c>
      <c r="O620">
        <v>17.1</v>
      </c>
      <c r="P620">
        <v>17.4</v>
      </c>
      <c r="Q620">
        <v>18.7</v>
      </c>
      <c r="R620">
        <v>21.3</v>
      </c>
      <c r="S620">
        <v>17.9</v>
      </c>
    </row>
    <row r="621" spans="1:19" ht="14">
      <c r="A621" s="13" t="s">
        <v>93</v>
      </c>
      <c r="B621">
        <v>21</v>
      </c>
      <c r="C621">
        <v>18.9</v>
      </c>
      <c r="D621">
        <v>20.8</v>
      </c>
      <c r="E621">
        <v>20.2</v>
      </c>
      <c r="F621">
        <v>27.1</v>
      </c>
      <c r="G621">
        <v>23.2</v>
      </c>
      <c r="H621">
        <v>25</v>
      </c>
      <c r="I621">
        <v>23.7</v>
      </c>
      <c r="J621">
        <v>24.1</v>
      </c>
      <c r="K621">
        <v>23</v>
      </c>
      <c r="L621">
        <v>24.8</v>
      </c>
      <c r="M621">
        <v>25.3</v>
      </c>
      <c r="N621">
        <v>22.7</v>
      </c>
      <c r="O621">
        <v>23</v>
      </c>
      <c r="P621">
        <v>23.8</v>
      </c>
      <c r="Q621">
        <v>26.4</v>
      </c>
      <c r="R621">
        <v>27.9</v>
      </c>
      <c r="S621">
        <v>23.6</v>
      </c>
    </row>
    <row r="622" spans="1:19" ht="14">
      <c r="A622" s="13" t="s">
        <v>92</v>
      </c>
      <c r="B622">
        <v>22.1</v>
      </c>
      <c r="C622">
        <v>19.5</v>
      </c>
      <c r="D622">
        <v>22.5</v>
      </c>
      <c r="E622">
        <v>20.4</v>
      </c>
      <c r="F622">
        <v>26.8</v>
      </c>
      <c r="G622">
        <v>21.6</v>
      </c>
      <c r="H622">
        <v>25.8</v>
      </c>
      <c r="I622">
        <v>23.5</v>
      </c>
      <c r="J622">
        <v>24.9</v>
      </c>
      <c r="K622">
        <v>22.2</v>
      </c>
      <c r="L622">
        <v>23.3</v>
      </c>
      <c r="M622">
        <v>23.7</v>
      </c>
      <c r="N622">
        <v>24</v>
      </c>
      <c r="O622">
        <v>22.3</v>
      </c>
      <c r="P622">
        <v>24.4</v>
      </c>
      <c r="Q622">
        <v>29.9</v>
      </c>
      <c r="R622">
        <v>28.5</v>
      </c>
      <c r="S622">
        <v>23.9</v>
      </c>
    </row>
    <row r="623" spans="1:19" ht="14">
      <c r="A623" s="13" t="s">
        <v>16</v>
      </c>
      <c r="B623" t="s">
        <v>14</v>
      </c>
      <c r="C623" t="s">
        <v>14</v>
      </c>
      <c r="D623" t="s">
        <v>14</v>
      </c>
      <c r="E623" t="s">
        <v>14</v>
      </c>
      <c r="F623" t="s">
        <v>14</v>
      </c>
      <c r="G623" t="s">
        <v>14</v>
      </c>
      <c r="H623" t="s">
        <v>14</v>
      </c>
      <c r="I623" t="s">
        <v>14</v>
      </c>
      <c r="J623" t="s">
        <v>14</v>
      </c>
      <c r="K623" t="s">
        <v>14</v>
      </c>
      <c r="L623">
        <v>33.2</v>
      </c>
      <c r="M623" t="s">
        <v>14</v>
      </c>
      <c r="N623" t="s">
        <v>14</v>
      </c>
      <c r="O623" t="s">
        <v>14</v>
      </c>
      <c r="P623" t="s">
        <v>14</v>
      </c>
      <c r="Q623" t="s">
        <v>14</v>
      </c>
      <c r="R623" t="s">
        <v>14</v>
      </c>
      <c r="S623">
        <v>33.2</v>
      </c>
    </row>
    <row r="624" spans="1:19" ht="14">
      <c r="A624" s="13" t="s">
        <v>94</v>
      </c>
      <c r="B624" t="s">
        <v>14</v>
      </c>
      <c r="C624" t="s">
        <v>14</v>
      </c>
      <c r="D624" t="s">
        <v>14</v>
      </c>
      <c r="E624" t="s">
        <v>14</v>
      </c>
      <c r="F624" t="s">
        <v>14</v>
      </c>
      <c r="G624" t="s">
        <v>14</v>
      </c>
      <c r="H624" t="s">
        <v>14</v>
      </c>
      <c r="I624" t="s">
        <v>14</v>
      </c>
      <c r="J624" t="s">
        <v>14</v>
      </c>
      <c r="K624" t="s">
        <v>14</v>
      </c>
      <c r="L624">
        <v>28</v>
      </c>
      <c r="M624" t="s">
        <v>14</v>
      </c>
      <c r="N624" t="s">
        <v>14</v>
      </c>
      <c r="O624" t="s">
        <v>14</v>
      </c>
      <c r="P624" t="s">
        <v>14</v>
      </c>
      <c r="Q624" t="s">
        <v>14</v>
      </c>
      <c r="R624" t="s">
        <v>14</v>
      </c>
      <c r="S624">
        <v>28</v>
      </c>
    </row>
    <row r="625" spans="1:19" ht="14">
      <c r="A625" s="13" t="s">
        <v>18</v>
      </c>
      <c r="B625">
        <v>25.3</v>
      </c>
      <c r="C625">
        <v>20.2</v>
      </c>
      <c r="D625">
        <v>24.1</v>
      </c>
      <c r="E625">
        <v>22.8</v>
      </c>
      <c r="F625">
        <v>27.4</v>
      </c>
      <c r="G625">
        <v>23.3</v>
      </c>
      <c r="H625">
        <v>27.9</v>
      </c>
      <c r="I625">
        <v>23.8</v>
      </c>
      <c r="J625">
        <v>25.2</v>
      </c>
      <c r="K625">
        <v>23.6</v>
      </c>
      <c r="L625">
        <v>28.4</v>
      </c>
      <c r="M625">
        <v>28</v>
      </c>
      <c r="N625">
        <v>25.4</v>
      </c>
      <c r="O625">
        <v>24.9</v>
      </c>
      <c r="P625">
        <v>26.7</v>
      </c>
      <c r="Q625">
        <v>30</v>
      </c>
      <c r="R625">
        <v>32.1</v>
      </c>
      <c r="S625">
        <v>25.8</v>
      </c>
    </row>
    <row r="626" spans="1:19" ht="14">
      <c r="A626" s="13" t="s">
        <v>33</v>
      </c>
      <c r="B626">
        <v>19.4</v>
      </c>
      <c r="C626">
        <v>15</v>
      </c>
      <c r="D626">
        <v>18.1</v>
      </c>
      <c r="E626">
        <v>16.2</v>
      </c>
      <c r="F626">
        <v>19.9</v>
      </c>
      <c r="G626">
        <v>15.7</v>
      </c>
      <c r="H626">
        <v>21.4</v>
      </c>
      <c r="I626">
        <v>15</v>
      </c>
      <c r="J626">
        <v>18.1</v>
      </c>
      <c r="K626">
        <v>17</v>
      </c>
      <c r="L626">
        <v>20.3</v>
      </c>
      <c r="M626">
        <v>19.5</v>
      </c>
      <c r="N626">
        <v>18.4</v>
      </c>
      <c r="O626">
        <v>16.2</v>
      </c>
      <c r="P626">
        <v>19.1</v>
      </c>
      <c r="Q626">
        <v>24.6</v>
      </c>
      <c r="R626">
        <v>24.5</v>
      </c>
      <c r="S626">
        <v>18.7</v>
      </c>
    </row>
    <row r="627" spans="1:19" ht="14">
      <c r="A627" s="13" t="s">
        <v>19</v>
      </c>
      <c r="B627" t="s">
        <v>14</v>
      </c>
      <c r="C627" t="s">
        <v>14</v>
      </c>
      <c r="D627" t="s">
        <v>14</v>
      </c>
      <c r="E627" t="s">
        <v>14</v>
      </c>
      <c r="F627" t="s">
        <v>14</v>
      </c>
      <c r="G627" t="s">
        <v>14</v>
      </c>
      <c r="H627" t="s">
        <v>14</v>
      </c>
      <c r="I627" t="s">
        <v>14</v>
      </c>
      <c r="J627" t="s">
        <v>14</v>
      </c>
      <c r="K627" t="s">
        <v>14</v>
      </c>
      <c r="L627">
        <v>28.6</v>
      </c>
      <c r="M627">
        <v>26.1</v>
      </c>
      <c r="N627">
        <v>22.9</v>
      </c>
      <c r="O627">
        <v>25.6</v>
      </c>
      <c r="P627">
        <v>27.1</v>
      </c>
      <c r="Q627">
        <v>28.8</v>
      </c>
      <c r="R627">
        <v>30.1</v>
      </c>
      <c r="S627">
        <v>27</v>
      </c>
    </row>
    <row r="628" spans="1:19" ht="14">
      <c r="A628" s="13" t="s">
        <v>141</v>
      </c>
      <c r="B628" t="s">
        <v>14</v>
      </c>
      <c r="C628" t="s">
        <v>14</v>
      </c>
      <c r="D628" t="s">
        <v>14</v>
      </c>
      <c r="E628" t="s">
        <v>14</v>
      </c>
      <c r="F628">
        <v>16.7</v>
      </c>
      <c r="G628">
        <v>14.2</v>
      </c>
      <c r="H628">
        <v>15.8</v>
      </c>
      <c r="I628">
        <v>14.7</v>
      </c>
      <c r="J628">
        <v>16.3</v>
      </c>
      <c r="K628">
        <v>14.8</v>
      </c>
      <c r="L628">
        <v>14.8</v>
      </c>
      <c r="M628">
        <v>15.8</v>
      </c>
      <c r="N628">
        <v>15.8</v>
      </c>
      <c r="O628">
        <v>15.9</v>
      </c>
      <c r="P628">
        <v>17.2</v>
      </c>
      <c r="Q628">
        <v>21.5</v>
      </c>
      <c r="R628">
        <v>21.1</v>
      </c>
      <c r="S628">
        <v>16.5</v>
      </c>
    </row>
    <row r="631" ht="14">
      <c r="A631" s="13" t="s">
        <v>87</v>
      </c>
    </row>
    <row r="632" spans="1:19" ht="14">
      <c r="A632" s="13"/>
      <c r="B632">
        <v>1988</v>
      </c>
      <c r="C632">
        <v>1989</v>
      </c>
      <c r="D632">
        <v>1990</v>
      </c>
      <c r="E632">
        <v>1991</v>
      </c>
      <c r="F632">
        <v>1992</v>
      </c>
      <c r="G632">
        <v>1993</v>
      </c>
      <c r="H632">
        <v>1994</v>
      </c>
      <c r="I632">
        <v>1995</v>
      </c>
      <c r="J632">
        <v>1996</v>
      </c>
      <c r="K632">
        <v>1997</v>
      </c>
      <c r="L632">
        <v>1998</v>
      </c>
      <c r="M632">
        <v>1999</v>
      </c>
      <c r="N632">
        <v>2000</v>
      </c>
      <c r="O632">
        <v>2001</v>
      </c>
      <c r="P632">
        <v>2002</v>
      </c>
      <c r="Q632">
        <v>2003</v>
      </c>
      <c r="R632">
        <v>2004</v>
      </c>
      <c r="S632" t="s">
        <v>12</v>
      </c>
    </row>
    <row r="633" spans="1:19" ht="14">
      <c r="A633" s="13" t="s">
        <v>13</v>
      </c>
      <c r="B633" t="s">
        <v>14</v>
      </c>
      <c r="C633">
        <v>33.6</v>
      </c>
      <c r="D633">
        <v>33</v>
      </c>
      <c r="E633">
        <v>33.3</v>
      </c>
      <c r="F633">
        <v>34.9</v>
      </c>
      <c r="G633">
        <v>30.2</v>
      </c>
      <c r="H633">
        <v>31.2</v>
      </c>
      <c r="I633">
        <v>34.6</v>
      </c>
      <c r="J633">
        <v>33.5</v>
      </c>
      <c r="K633">
        <v>29.9</v>
      </c>
      <c r="L633">
        <v>31.8</v>
      </c>
      <c r="M633">
        <v>32.9</v>
      </c>
      <c r="N633">
        <v>32.1</v>
      </c>
      <c r="O633">
        <v>33.6</v>
      </c>
      <c r="P633">
        <v>35.1</v>
      </c>
      <c r="Q633">
        <v>35.8</v>
      </c>
      <c r="R633">
        <v>35.1</v>
      </c>
      <c r="S633">
        <v>33.2</v>
      </c>
    </row>
    <row r="634" spans="1:19" ht="14">
      <c r="A634" s="13" t="s">
        <v>134</v>
      </c>
      <c r="B634" t="s">
        <v>14</v>
      </c>
      <c r="C634">
        <v>26.5</v>
      </c>
      <c r="D634">
        <v>26</v>
      </c>
      <c r="E634">
        <v>26.3</v>
      </c>
      <c r="F634">
        <v>27.5</v>
      </c>
      <c r="G634">
        <v>23.8</v>
      </c>
      <c r="H634">
        <v>25.1</v>
      </c>
      <c r="I634">
        <v>27.5</v>
      </c>
      <c r="J634">
        <v>26.5</v>
      </c>
      <c r="K634">
        <v>24.3</v>
      </c>
      <c r="L634">
        <v>26.4</v>
      </c>
      <c r="M634">
        <v>26.5</v>
      </c>
      <c r="N634">
        <v>25.8</v>
      </c>
      <c r="O634">
        <v>27.1</v>
      </c>
      <c r="P634">
        <v>28</v>
      </c>
      <c r="Q634">
        <v>28.3</v>
      </c>
      <c r="R634">
        <v>28</v>
      </c>
      <c r="S634">
        <v>26.5</v>
      </c>
    </row>
    <row r="635" spans="1:19" ht="14">
      <c r="A635" s="13" t="s">
        <v>15</v>
      </c>
      <c r="B635" t="s">
        <v>14</v>
      </c>
      <c r="C635" t="s">
        <v>14</v>
      </c>
      <c r="D635" t="s">
        <v>14</v>
      </c>
      <c r="E635" t="s">
        <v>14</v>
      </c>
      <c r="F635" t="s">
        <v>14</v>
      </c>
      <c r="G635">
        <v>28.8</v>
      </c>
      <c r="H635">
        <v>30.3</v>
      </c>
      <c r="I635">
        <v>33</v>
      </c>
      <c r="J635">
        <v>32</v>
      </c>
      <c r="K635">
        <v>29.2</v>
      </c>
      <c r="L635">
        <v>31.8</v>
      </c>
      <c r="M635">
        <v>32</v>
      </c>
      <c r="N635">
        <v>31.2</v>
      </c>
      <c r="O635">
        <v>32.7</v>
      </c>
      <c r="P635">
        <v>33.8</v>
      </c>
      <c r="Q635">
        <v>34.2</v>
      </c>
      <c r="R635">
        <v>33.9</v>
      </c>
      <c r="S635">
        <v>31.9</v>
      </c>
    </row>
    <row r="636" spans="1:19" ht="14">
      <c r="A636" s="13" t="s">
        <v>93</v>
      </c>
      <c r="B636" t="s">
        <v>14</v>
      </c>
      <c r="C636">
        <v>18.4</v>
      </c>
      <c r="D636">
        <v>16.6</v>
      </c>
      <c r="E636">
        <v>18.9</v>
      </c>
      <c r="F636">
        <v>21.4</v>
      </c>
      <c r="G636">
        <v>18.3</v>
      </c>
      <c r="H636">
        <v>19.8</v>
      </c>
      <c r="I636">
        <v>18.2</v>
      </c>
      <c r="J636">
        <v>19.5</v>
      </c>
      <c r="K636" t="s">
        <v>14</v>
      </c>
      <c r="L636" t="s">
        <v>14</v>
      </c>
      <c r="M636" t="s">
        <v>14</v>
      </c>
      <c r="N636" t="s">
        <v>14</v>
      </c>
      <c r="O636" t="s">
        <v>14</v>
      </c>
      <c r="P636" t="s">
        <v>14</v>
      </c>
      <c r="Q636" t="s">
        <v>14</v>
      </c>
      <c r="R636" t="s">
        <v>14</v>
      </c>
      <c r="S636">
        <v>18.9</v>
      </c>
    </row>
    <row r="637" spans="1:19" ht="14">
      <c r="A637" s="13" t="s">
        <v>92</v>
      </c>
      <c r="B637" t="s">
        <v>14</v>
      </c>
      <c r="C637">
        <v>21.4</v>
      </c>
      <c r="D637">
        <v>19.2</v>
      </c>
      <c r="E637">
        <v>21.5</v>
      </c>
      <c r="F637">
        <v>22.5</v>
      </c>
      <c r="G637">
        <v>19.7</v>
      </c>
      <c r="H637">
        <v>21.6</v>
      </c>
      <c r="I637">
        <v>20.9</v>
      </c>
      <c r="J637">
        <v>21.7</v>
      </c>
      <c r="K637" t="s">
        <v>14</v>
      </c>
      <c r="L637" t="s">
        <v>14</v>
      </c>
      <c r="M637" t="s">
        <v>14</v>
      </c>
      <c r="N637" t="s">
        <v>14</v>
      </c>
      <c r="O637" t="s">
        <v>14</v>
      </c>
      <c r="P637" t="s">
        <v>14</v>
      </c>
      <c r="Q637" t="s">
        <v>14</v>
      </c>
      <c r="R637" t="s">
        <v>14</v>
      </c>
      <c r="S637">
        <v>21.1</v>
      </c>
    </row>
    <row r="638" spans="1:19" ht="14">
      <c r="A638" s="13" t="s">
        <v>139</v>
      </c>
      <c r="B638" t="s">
        <v>14</v>
      </c>
      <c r="C638">
        <v>31.5</v>
      </c>
      <c r="D638">
        <v>31.2</v>
      </c>
      <c r="E638">
        <v>31.3</v>
      </c>
      <c r="F638">
        <v>33.5</v>
      </c>
      <c r="G638">
        <v>27.7</v>
      </c>
      <c r="H638">
        <v>28.5</v>
      </c>
      <c r="I638">
        <v>33.6</v>
      </c>
      <c r="J638">
        <v>30.3</v>
      </c>
      <c r="K638">
        <v>26.4</v>
      </c>
      <c r="L638">
        <v>32.7</v>
      </c>
      <c r="M638">
        <v>32.3</v>
      </c>
      <c r="N638">
        <v>31.3</v>
      </c>
      <c r="O638">
        <v>31</v>
      </c>
      <c r="P638">
        <v>33.7</v>
      </c>
      <c r="Q638">
        <v>36</v>
      </c>
      <c r="R638">
        <v>34.6</v>
      </c>
      <c r="S638">
        <v>31.6</v>
      </c>
    </row>
    <row r="639" spans="1:19" ht="14">
      <c r="A639" s="13" t="s">
        <v>36</v>
      </c>
      <c r="B639" t="s">
        <v>14</v>
      </c>
      <c r="C639">
        <v>25.8</v>
      </c>
      <c r="D639">
        <v>26.3</v>
      </c>
      <c r="E639">
        <v>25.6</v>
      </c>
      <c r="F639">
        <v>28</v>
      </c>
      <c r="G639">
        <v>23.2</v>
      </c>
      <c r="H639">
        <v>24.4</v>
      </c>
      <c r="I639">
        <v>27.9</v>
      </c>
      <c r="J639">
        <v>25.9</v>
      </c>
      <c r="K639">
        <v>22.9</v>
      </c>
      <c r="L639">
        <v>30.6</v>
      </c>
      <c r="M639">
        <v>27.1</v>
      </c>
      <c r="N639">
        <v>26</v>
      </c>
      <c r="O639">
        <v>26.2</v>
      </c>
      <c r="P639">
        <v>28</v>
      </c>
      <c r="Q639">
        <v>30.6</v>
      </c>
      <c r="R639">
        <v>29.3</v>
      </c>
      <c r="S639">
        <v>26.7</v>
      </c>
    </row>
    <row r="642" ht="14">
      <c r="A642" s="13" t="s">
        <v>88</v>
      </c>
    </row>
    <row r="643" spans="1:19" ht="14">
      <c r="A643" s="13"/>
      <c r="B643">
        <v>1988</v>
      </c>
      <c r="C643">
        <v>1989</v>
      </c>
      <c r="D643">
        <v>1990</v>
      </c>
      <c r="E643">
        <v>1991</v>
      </c>
      <c r="F643">
        <v>1992</v>
      </c>
      <c r="G643">
        <v>1993</v>
      </c>
      <c r="H643">
        <v>1994</v>
      </c>
      <c r="I643">
        <v>1995</v>
      </c>
      <c r="J643">
        <v>1996</v>
      </c>
      <c r="K643">
        <v>1997</v>
      </c>
      <c r="L643">
        <v>1998</v>
      </c>
      <c r="M643">
        <v>1999</v>
      </c>
      <c r="N643">
        <v>2000</v>
      </c>
      <c r="O643">
        <v>2001</v>
      </c>
      <c r="P643">
        <v>2002</v>
      </c>
      <c r="Q643">
        <v>2003</v>
      </c>
      <c r="R643">
        <v>2004</v>
      </c>
      <c r="S643" t="s">
        <v>12</v>
      </c>
    </row>
    <row r="644" spans="1:19" ht="14">
      <c r="A644" s="13" t="s">
        <v>13</v>
      </c>
      <c r="B644" t="s">
        <v>14</v>
      </c>
      <c r="C644" t="s">
        <v>14</v>
      </c>
      <c r="D644" t="s">
        <v>14</v>
      </c>
      <c r="E644" t="s">
        <v>14</v>
      </c>
      <c r="F644">
        <v>44.4</v>
      </c>
      <c r="G644">
        <v>36.4</v>
      </c>
      <c r="H644">
        <v>40.6</v>
      </c>
      <c r="I644">
        <v>37.1</v>
      </c>
      <c r="J644">
        <v>39.8</v>
      </c>
      <c r="K644">
        <v>41.5</v>
      </c>
      <c r="L644">
        <v>40.7</v>
      </c>
      <c r="M644">
        <v>43.9</v>
      </c>
      <c r="N644">
        <v>45.5</v>
      </c>
      <c r="O644">
        <v>43.8</v>
      </c>
      <c r="P644">
        <v>41.7</v>
      </c>
      <c r="Q644">
        <v>44.1</v>
      </c>
      <c r="R644">
        <v>43.5</v>
      </c>
      <c r="S644">
        <v>41.8</v>
      </c>
    </row>
    <row r="645" spans="1:19" ht="14">
      <c r="A645" s="13" t="s">
        <v>134</v>
      </c>
      <c r="B645" t="s">
        <v>14</v>
      </c>
      <c r="C645" t="s">
        <v>14</v>
      </c>
      <c r="D645" t="s">
        <v>14</v>
      </c>
      <c r="E645" t="s">
        <v>14</v>
      </c>
      <c r="F645">
        <v>35</v>
      </c>
      <c r="G645">
        <v>28.7</v>
      </c>
      <c r="H645">
        <v>32.6</v>
      </c>
      <c r="I645">
        <v>29.4</v>
      </c>
      <c r="J645">
        <v>31.5</v>
      </c>
      <c r="K645">
        <v>32.5</v>
      </c>
      <c r="L645">
        <v>31.9</v>
      </c>
      <c r="M645">
        <v>34.4</v>
      </c>
      <c r="N645">
        <v>35.8</v>
      </c>
      <c r="O645">
        <v>34.3</v>
      </c>
      <c r="P645">
        <v>33.6</v>
      </c>
      <c r="Q645">
        <v>35.3</v>
      </c>
      <c r="R645">
        <v>34.3</v>
      </c>
      <c r="S645">
        <v>33</v>
      </c>
    </row>
    <row r="646" spans="1:19" ht="14">
      <c r="A646" s="13" t="s">
        <v>15</v>
      </c>
      <c r="B646" t="s">
        <v>14</v>
      </c>
      <c r="C646" t="s">
        <v>14</v>
      </c>
      <c r="D646" t="s">
        <v>14</v>
      </c>
      <c r="E646" t="s">
        <v>14</v>
      </c>
      <c r="F646">
        <v>42.8</v>
      </c>
      <c r="G646">
        <v>34.8</v>
      </c>
      <c r="H646">
        <v>39.3</v>
      </c>
      <c r="I646">
        <v>35.5</v>
      </c>
      <c r="J646">
        <v>38.1</v>
      </c>
      <c r="K646">
        <v>39.4</v>
      </c>
      <c r="L646">
        <v>38.7</v>
      </c>
      <c r="M646">
        <v>41.7</v>
      </c>
      <c r="N646">
        <v>43.2</v>
      </c>
      <c r="O646">
        <v>41.5</v>
      </c>
      <c r="P646">
        <v>39.9</v>
      </c>
      <c r="Q646">
        <v>42.6</v>
      </c>
      <c r="R646">
        <v>41.7</v>
      </c>
      <c r="S646">
        <v>39.9</v>
      </c>
    </row>
    <row r="647" spans="1:19" ht="14">
      <c r="A647" s="13" t="s">
        <v>93</v>
      </c>
      <c r="B647" t="s">
        <v>14</v>
      </c>
      <c r="C647" t="s">
        <v>14</v>
      </c>
      <c r="D647" t="s">
        <v>14</v>
      </c>
      <c r="E647" t="s">
        <v>14</v>
      </c>
      <c r="F647">
        <v>26.9</v>
      </c>
      <c r="G647">
        <v>21.3</v>
      </c>
      <c r="H647">
        <v>21.3</v>
      </c>
      <c r="I647">
        <v>18.9</v>
      </c>
      <c r="J647">
        <v>22.3</v>
      </c>
      <c r="K647">
        <v>23.8</v>
      </c>
      <c r="L647">
        <v>21.3</v>
      </c>
      <c r="M647">
        <v>25</v>
      </c>
      <c r="N647">
        <v>26</v>
      </c>
      <c r="O647">
        <v>25.5</v>
      </c>
      <c r="P647">
        <v>25.9</v>
      </c>
      <c r="Q647">
        <v>27.5</v>
      </c>
      <c r="R647">
        <v>27.8</v>
      </c>
      <c r="S647">
        <v>24.1</v>
      </c>
    </row>
    <row r="648" spans="1:19" ht="14">
      <c r="A648" s="13" t="s">
        <v>92</v>
      </c>
      <c r="B648" t="s">
        <v>14</v>
      </c>
      <c r="C648" t="s">
        <v>14</v>
      </c>
      <c r="D648" t="s">
        <v>14</v>
      </c>
      <c r="E648" t="s">
        <v>14</v>
      </c>
      <c r="F648">
        <v>27.9</v>
      </c>
      <c r="G648">
        <v>22.7</v>
      </c>
      <c r="H648">
        <v>22.6</v>
      </c>
      <c r="I648">
        <v>22.2</v>
      </c>
      <c r="J648">
        <v>24.1</v>
      </c>
      <c r="K648">
        <v>25.3</v>
      </c>
      <c r="L648">
        <v>23.9</v>
      </c>
      <c r="M648">
        <v>26.4</v>
      </c>
      <c r="N648">
        <v>25.7</v>
      </c>
      <c r="O648">
        <v>27.2</v>
      </c>
      <c r="P648">
        <v>28.7</v>
      </c>
      <c r="Q648">
        <v>31.7</v>
      </c>
      <c r="R648">
        <v>30.6</v>
      </c>
      <c r="S648">
        <v>26.1</v>
      </c>
    </row>
    <row r="649" spans="1:19" ht="14">
      <c r="A649" s="13" t="s">
        <v>16</v>
      </c>
      <c r="B649" t="s">
        <v>14</v>
      </c>
      <c r="C649" t="s">
        <v>14</v>
      </c>
      <c r="D649" t="s">
        <v>14</v>
      </c>
      <c r="E649" t="s">
        <v>14</v>
      </c>
      <c r="F649">
        <v>36.1</v>
      </c>
      <c r="G649">
        <v>29.3</v>
      </c>
      <c r="H649">
        <v>34.5</v>
      </c>
      <c r="I649">
        <v>29</v>
      </c>
      <c r="J649">
        <v>32.9</v>
      </c>
      <c r="K649">
        <v>33.4</v>
      </c>
      <c r="L649">
        <v>32.4</v>
      </c>
      <c r="M649">
        <v>33.7</v>
      </c>
      <c r="N649">
        <v>38.3</v>
      </c>
      <c r="O649">
        <v>34.8</v>
      </c>
      <c r="P649">
        <v>35.2</v>
      </c>
      <c r="Q649">
        <v>39.1</v>
      </c>
      <c r="R649">
        <v>34.3</v>
      </c>
      <c r="S649">
        <v>34.1</v>
      </c>
    </row>
    <row r="650" spans="1:19" ht="14">
      <c r="A650" s="13" t="s">
        <v>94</v>
      </c>
      <c r="B650" t="s">
        <v>14</v>
      </c>
      <c r="C650" t="s">
        <v>14</v>
      </c>
      <c r="D650" t="s">
        <v>14</v>
      </c>
      <c r="E650" t="s">
        <v>14</v>
      </c>
      <c r="F650">
        <v>30.3</v>
      </c>
      <c r="G650">
        <v>24.1</v>
      </c>
      <c r="H650">
        <v>29.5</v>
      </c>
      <c r="I650">
        <v>26.7</v>
      </c>
      <c r="J650">
        <v>27.2</v>
      </c>
      <c r="K650">
        <v>28</v>
      </c>
      <c r="L650">
        <v>28.2</v>
      </c>
      <c r="M650">
        <v>28.9</v>
      </c>
      <c r="N650">
        <v>32</v>
      </c>
      <c r="O650">
        <v>30.3</v>
      </c>
      <c r="P650">
        <v>30.4</v>
      </c>
      <c r="Q650">
        <v>31.6</v>
      </c>
      <c r="R650">
        <v>30.2</v>
      </c>
      <c r="S650">
        <v>29</v>
      </c>
    </row>
    <row r="651" spans="1:19" ht="14">
      <c r="A651" s="13" t="s">
        <v>17</v>
      </c>
      <c r="B651" t="s">
        <v>14</v>
      </c>
      <c r="C651" t="s">
        <v>14</v>
      </c>
      <c r="D651" t="s">
        <v>14</v>
      </c>
      <c r="E651" t="s">
        <v>14</v>
      </c>
      <c r="F651">
        <v>32.5</v>
      </c>
      <c r="G651">
        <v>22.3</v>
      </c>
      <c r="H651">
        <v>22.4</v>
      </c>
      <c r="I651">
        <v>24.9</v>
      </c>
      <c r="J651">
        <v>25.1</v>
      </c>
      <c r="K651">
        <v>24.7</v>
      </c>
      <c r="L651">
        <v>24.9</v>
      </c>
      <c r="M651">
        <v>26.6</v>
      </c>
      <c r="N651">
        <v>27.2</v>
      </c>
      <c r="O651">
        <v>27.9</v>
      </c>
      <c r="P651">
        <v>25.4</v>
      </c>
      <c r="Q651">
        <v>30.2</v>
      </c>
      <c r="R651">
        <v>27</v>
      </c>
      <c r="S651">
        <v>26.2</v>
      </c>
    </row>
    <row r="652" spans="1:19" ht="14">
      <c r="A652" s="13" t="s">
        <v>18</v>
      </c>
      <c r="B652" t="s">
        <v>14</v>
      </c>
      <c r="C652" t="s">
        <v>14</v>
      </c>
      <c r="D652" t="s">
        <v>14</v>
      </c>
      <c r="E652" t="s">
        <v>14</v>
      </c>
      <c r="F652">
        <v>28.8</v>
      </c>
      <c r="G652">
        <v>22.8</v>
      </c>
      <c r="H652">
        <v>28.2</v>
      </c>
      <c r="I652">
        <v>23.6</v>
      </c>
      <c r="J652">
        <v>26.3</v>
      </c>
      <c r="K652">
        <v>26.6</v>
      </c>
      <c r="L652">
        <v>26.2</v>
      </c>
      <c r="M652">
        <v>26.5</v>
      </c>
      <c r="N652">
        <v>29.5</v>
      </c>
      <c r="O652">
        <v>27.4</v>
      </c>
      <c r="P652">
        <v>27.7</v>
      </c>
      <c r="Q652">
        <v>31.9</v>
      </c>
      <c r="R652">
        <v>27.9</v>
      </c>
      <c r="S652">
        <v>27.2</v>
      </c>
    </row>
    <row r="653" spans="1:19" ht="14">
      <c r="A653" s="13" t="s">
        <v>33</v>
      </c>
      <c r="B653" t="s">
        <v>14</v>
      </c>
      <c r="C653" t="s">
        <v>14</v>
      </c>
      <c r="D653" t="s">
        <v>14</v>
      </c>
      <c r="E653" t="s">
        <v>14</v>
      </c>
      <c r="F653">
        <v>21.3</v>
      </c>
      <c r="G653">
        <v>17.9</v>
      </c>
      <c r="H653">
        <v>21.1</v>
      </c>
      <c r="I653">
        <v>16.7</v>
      </c>
      <c r="J653">
        <v>19.5</v>
      </c>
      <c r="K653">
        <v>19.7</v>
      </c>
      <c r="L653">
        <v>21</v>
      </c>
      <c r="M653">
        <v>21.7</v>
      </c>
      <c r="N653">
        <v>24.1</v>
      </c>
      <c r="O653">
        <v>21.4</v>
      </c>
      <c r="P653">
        <v>21.9</v>
      </c>
      <c r="Q653">
        <v>22.4</v>
      </c>
      <c r="R653">
        <v>22.1</v>
      </c>
      <c r="S653">
        <v>20.8</v>
      </c>
    </row>
    <row r="654" spans="1:19" ht="14">
      <c r="A654" s="13" t="s">
        <v>19</v>
      </c>
      <c r="B654" t="s">
        <v>14</v>
      </c>
      <c r="C654" t="s">
        <v>14</v>
      </c>
      <c r="D654" t="s">
        <v>14</v>
      </c>
      <c r="E654" t="s">
        <v>14</v>
      </c>
      <c r="F654">
        <v>29.8</v>
      </c>
      <c r="G654">
        <v>23.7</v>
      </c>
      <c r="H654">
        <v>27.7</v>
      </c>
      <c r="I654">
        <v>23.7</v>
      </c>
      <c r="J654">
        <v>25.7</v>
      </c>
      <c r="K654">
        <v>25.1</v>
      </c>
      <c r="L654">
        <v>27.9</v>
      </c>
      <c r="M654">
        <v>28.5</v>
      </c>
      <c r="N654">
        <v>30.6</v>
      </c>
      <c r="O654">
        <v>29.1</v>
      </c>
      <c r="P654">
        <v>27.8</v>
      </c>
      <c r="Q654">
        <v>29.3</v>
      </c>
      <c r="R654">
        <v>28.4</v>
      </c>
      <c r="S654">
        <v>27.5</v>
      </c>
    </row>
    <row r="655" spans="1:19" ht="14">
      <c r="A655" s="13" t="s">
        <v>20</v>
      </c>
      <c r="B655" t="s">
        <v>14</v>
      </c>
      <c r="C655" t="s">
        <v>14</v>
      </c>
      <c r="D655" t="s">
        <v>14</v>
      </c>
      <c r="E655" t="s">
        <v>14</v>
      </c>
      <c r="F655">
        <v>23.9</v>
      </c>
      <c r="G655">
        <v>19.8</v>
      </c>
      <c r="H655">
        <v>23.1</v>
      </c>
      <c r="I655">
        <v>19.5</v>
      </c>
      <c r="J655">
        <v>21.5</v>
      </c>
      <c r="K655">
        <v>15.5</v>
      </c>
      <c r="L655">
        <v>23.4</v>
      </c>
      <c r="M655">
        <v>23.5</v>
      </c>
      <c r="N655" t="s">
        <v>14</v>
      </c>
      <c r="O655" t="s">
        <v>14</v>
      </c>
      <c r="P655" t="s">
        <v>14</v>
      </c>
      <c r="Q655" t="s">
        <v>14</v>
      </c>
      <c r="R655" t="s">
        <v>14</v>
      </c>
      <c r="S655">
        <v>21.3</v>
      </c>
    </row>
    <row r="656" spans="1:19" ht="14">
      <c r="A656" s="13" t="s">
        <v>141</v>
      </c>
      <c r="B656" t="s">
        <v>14</v>
      </c>
      <c r="C656" t="s">
        <v>14</v>
      </c>
      <c r="D656" t="s">
        <v>14</v>
      </c>
      <c r="E656" t="s">
        <v>14</v>
      </c>
      <c r="F656" t="s">
        <v>14</v>
      </c>
      <c r="G656" t="s">
        <v>14</v>
      </c>
      <c r="H656" t="s">
        <v>14</v>
      </c>
      <c r="I656" t="s">
        <v>14</v>
      </c>
      <c r="J656" t="s">
        <v>14</v>
      </c>
      <c r="K656">
        <v>14.2</v>
      </c>
      <c r="L656" t="s">
        <v>14</v>
      </c>
      <c r="M656" t="s">
        <v>14</v>
      </c>
      <c r="N656" t="s">
        <v>14</v>
      </c>
      <c r="O656" t="s">
        <v>14</v>
      </c>
      <c r="P656" t="s">
        <v>14</v>
      </c>
      <c r="Q656" t="s">
        <v>14</v>
      </c>
      <c r="R656" t="s">
        <v>14</v>
      </c>
      <c r="S656">
        <v>14.2</v>
      </c>
    </row>
    <row r="657" spans="1:19" ht="14">
      <c r="A657" s="13" t="s">
        <v>26</v>
      </c>
      <c r="B657" t="s">
        <v>14</v>
      </c>
      <c r="C657" t="s">
        <v>14</v>
      </c>
      <c r="D657" t="s">
        <v>14</v>
      </c>
      <c r="E657" t="s">
        <v>14</v>
      </c>
      <c r="F657">
        <v>27.3</v>
      </c>
      <c r="G657">
        <v>23.1</v>
      </c>
      <c r="H657">
        <v>26.4</v>
      </c>
      <c r="I657">
        <v>30.8</v>
      </c>
      <c r="J657">
        <v>22.9</v>
      </c>
      <c r="K657">
        <v>24.8</v>
      </c>
      <c r="L657">
        <v>23.9</v>
      </c>
      <c r="M657">
        <v>27</v>
      </c>
      <c r="N657">
        <v>28.3</v>
      </c>
      <c r="O657">
        <v>26.7</v>
      </c>
      <c r="P657">
        <v>27.3</v>
      </c>
      <c r="Q657">
        <v>28.6</v>
      </c>
      <c r="R657">
        <v>28</v>
      </c>
      <c r="S657">
        <v>26.5</v>
      </c>
    </row>
    <row r="658" spans="1:19" ht="14">
      <c r="A658" s="13" t="s">
        <v>139</v>
      </c>
      <c r="B658" t="s">
        <v>14</v>
      </c>
      <c r="C658" t="s">
        <v>14</v>
      </c>
      <c r="D658" t="s">
        <v>14</v>
      </c>
      <c r="E658" t="s">
        <v>14</v>
      </c>
      <c r="F658">
        <v>41.7</v>
      </c>
      <c r="G658">
        <v>32.8</v>
      </c>
      <c r="H658">
        <v>38</v>
      </c>
      <c r="I658">
        <v>32.9</v>
      </c>
      <c r="J658">
        <v>35.6</v>
      </c>
      <c r="K658">
        <v>35.5</v>
      </c>
      <c r="L658">
        <v>34.7</v>
      </c>
      <c r="M658">
        <v>38.2</v>
      </c>
      <c r="N658">
        <v>41.1</v>
      </c>
      <c r="O658">
        <v>37.2</v>
      </c>
      <c r="P658">
        <v>37.7</v>
      </c>
      <c r="Q658">
        <v>41</v>
      </c>
      <c r="R658">
        <v>39.5</v>
      </c>
      <c r="S658">
        <v>37.4</v>
      </c>
    </row>
    <row r="659" spans="1:19" ht="14">
      <c r="A659" s="13" t="s">
        <v>23</v>
      </c>
      <c r="B659" t="s">
        <v>14</v>
      </c>
      <c r="C659" t="s">
        <v>14</v>
      </c>
      <c r="D659" t="s">
        <v>14</v>
      </c>
      <c r="E659" t="s">
        <v>14</v>
      </c>
      <c r="F659" t="s">
        <v>14</v>
      </c>
      <c r="G659" t="s">
        <v>14</v>
      </c>
      <c r="H659" t="s">
        <v>14</v>
      </c>
      <c r="I659" t="s">
        <v>14</v>
      </c>
      <c r="J659" t="s">
        <v>14</v>
      </c>
      <c r="K659" t="s">
        <v>14</v>
      </c>
      <c r="L659">
        <v>23.9</v>
      </c>
      <c r="M659">
        <v>24.3</v>
      </c>
      <c r="N659">
        <v>24.9</v>
      </c>
      <c r="O659">
        <v>23.7</v>
      </c>
      <c r="P659">
        <v>23.6</v>
      </c>
      <c r="Q659">
        <v>24.3</v>
      </c>
      <c r="R659">
        <v>23.3</v>
      </c>
      <c r="S659">
        <v>24</v>
      </c>
    </row>
    <row r="660" spans="1:19" ht="14">
      <c r="A660" s="13" t="s">
        <v>24</v>
      </c>
      <c r="B660" t="s">
        <v>14</v>
      </c>
      <c r="C660" t="s">
        <v>14</v>
      </c>
      <c r="D660" t="s">
        <v>14</v>
      </c>
      <c r="E660" t="s">
        <v>14</v>
      </c>
      <c r="F660" t="s">
        <v>14</v>
      </c>
      <c r="G660" t="s">
        <v>14</v>
      </c>
      <c r="H660" t="s">
        <v>14</v>
      </c>
      <c r="I660" t="s">
        <v>14</v>
      </c>
      <c r="J660" t="s">
        <v>14</v>
      </c>
      <c r="K660" t="s">
        <v>14</v>
      </c>
      <c r="L660">
        <v>37.1</v>
      </c>
      <c r="M660">
        <v>37.8</v>
      </c>
      <c r="N660">
        <v>38.9</v>
      </c>
      <c r="O660">
        <v>37</v>
      </c>
      <c r="P660">
        <v>36.7</v>
      </c>
      <c r="Q660">
        <v>37.9</v>
      </c>
      <c r="R660">
        <v>36.3</v>
      </c>
      <c r="S660">
        <v>37.4</v>
      </c>
    </row>
    <row r="661" spans="1:19" ht="14">
      <c r="A661" s="13" t="s">
        <v>25</v>
      </c>
      <c r="B661" t="s">
        <v>14</v>
      </c>
      <c r="C661" t="s">
        <v>14</v>
      </c>
      <c r="D661" t="s">
        <v>14</v>
      </c>
      <c r="E661" t="s">
        <v>14</v>
      </c>
      <c r="F661" t="s">
        <v>14</v>
      </c>
      <c r="G661" t="s">
        <v>14</v>
      </c>
      <c r="H661" t="s">
        <v>14</v>
      </c>
      <c r="I661" t="s">
        <v>14</v>
      </c>
      <c r="J661" t="s">
        <v>14</v>
      </c>
      <c r="K661" t="s">
        <v>14</v>
      </c>
      <c r="L661">
        <v>44</v>
      </c>
      <c r="M661">
        <v>45.5</v>
      </c>
      <c r="N661">
        <v>47.1</v>
      </c>
      <c r="O661">
        <v>44.7</v>
      </c>
      <c r="P661">
        <v>44.4</v>
      </c>
      <c r="Q661">
        <v>45.9</v>
      </c>
      <c r="R661">
        <v>44.1</v>
      </c>
      <c r="S661">
        <v>45.1</v>
      </c>
    </row>
    <row r="664" ht="14">
      <c r="A664" s="13" t="s">
        <v>0</v>
      </c>
    </row>
    <row r="665" spans="1:19" ht="14">
      <c r="A665" s="13"/>
      <c r="B665">
        <v>1988</v>
      </c>
      <c r="C665">
        <v>1989</v>
      </c>
      <c r="D665">
        <v>1990</v>
      </c>
      <c r="E665">
        <v>1991</v>
      </c>
      <c r="F665">
        <v>1992</v>
      </c>
      <c r="G665">
        <v>1993</v>
      </c>
      <c r="H665">
        <v>1994</v>
      </c>
      <c r="I665">
        <v>1995</v>
      </c>
      <c r="J665">
        <v>1996</v>
      </c>
      <c r="K665">
        <v>1997</v>
      </c>
      <c r="L665">
        <v>1998</v>
      </c>
      <c r="M665">
        <v>1999</v>
      </c>
      <c r="N665">
        <v>2000</v>
      </c>
      <c r="O665">
        <v>2001</v>
      </c>
      <c r="P665">
        <v>2002</v>
      </c>
      <c r="Q665">
        <v>2003</v>
      </c>
      <c r="R665">
        <v>2004</v>
      </c>
      <c r="S665" t="s">
        <v>12</v>
      </c>
    </row>
    <row r="666" spans="1:19" ht="14">
      <c r="A666" s="13" t="s">
        <v>13</v>
      </c>
      <c r="B666" t="s">
        <v>14</v>
      </c>
      <c r="C666" t="s">
        <v>14</v>
      </c>
      <c r="D666" t="s">
        <v>14</v>
      </c>
      <c r="E666" t="s">
        <v>14</v>
      </c>
      <c r="F666" t="s">
        <v>14</v>
      </c>
      <c r="G666" t="s">
        <v>14</v>
      </c>
      <c r="H666" t="s">
        <v>14</v>
      </c>
      <c r="I666" t="s">
        <v>14</v>
      </c>
      <c r="J666" t="s">
        <v>14</v>
      </c>
      <c r="K666" t="s">
        <v>14</v>
      </c>
      <c r="L666">
        <v>27.7</v>
      </c>
      <c r="M666">
        <v>30.7</v>
      </c>
      <c r="N666">
        <v>30</v>
      </c>
      <c r="O666">
        <v>30.9</v>
      </c>
      <c r="P666">
        <v>33.6</v>
      </c>
      <c r="Q666">
        <v>32.8</v>
      </c>
      <c r="R666">
        <v>30.5</v>
      </c>
      <c r="S666">
        <v>30.9</v>
      </c>
    </row>
    <row r="667" spans="1:19" ht="14">
      <c r="A667" s="13" t="s">
        <v>134</v>
      </c>
      <c r="B667" t="s">
        <v>14</v>
      </c>
      <c r="C667" t="s">
        <v>14</v>
      </c>
      <c r="D667" t="s">
        <v>14</v>
      </c>
      <c r="E667" t="s">
        <v>14</v>
      </c>
      <c r="F667" t="s">
        <v>14</v>
      </c>
      <c r="G667" t="s">
        <v>14</v>
      </c>
      <c r="H667" t="s">
        <v>14</v>
      </c>
      <c r="I667" t="s">
        <v>14</v>
      </c>
      <c r="J667" t="s">
        <v>14</v>
      </c>
      <c r="K667" t="s">
        <v>14</v>
      </c>
      <c r="L667">
        <v>21.8</v>
      </c>
      <c r="M667">
        <v>24.1</v>
      </c>
      <c r="N667">
        <v>24.6</v>
      </c>
      <c r="O667">
        <v>24.7</v>
      </c>
      <c r="P667">
        <v>26.6</v>
      </c>
      <c r="Q667">
        <v>25.9</v>
      </c>
      <c r="R667">
        <v>24.5</v>
      </c>
      <c r="S667">
        <v>24.6</v>
      </c>
    </row>
    <row r="668" spans="1:19" ht="14">
      <c r="A668" s="13" t="s">
        <v>15</v>
      </c>
      <c r="B668" t="s">
        <v>14</v>
      </c>
      <c r="C668" t="s">
        <v>14</v>
      </c>
      <c r="D668" t="s">
        <v>14</v>
      </c>
      <c r="E668" t="s">
        <v>14</v>
      </c>
      <c r="F668" t="s">
        <v>14</v>
      </c>
      <c r="G668" t="s">
        <v>14</v>
      </c>
      <c r="H668" t="s">
        <v>14</v>
      </c>
      <c r="I668" t="s">
        <v>14</v>
      </c>
      <c r="J668" t="s">
        <v>14</v>
      </c>
      <c r="K668" t="s">
        <v>14</v>
      </c>
      <c r="L668">
        <v>26.2</v>
      </c>
      <c r="M668">
        <v>29.2</v>
      </c>
      <c r="N668">
        <v>30.3</v>
      </c>
      <c r="O668">
        <v>29.7</v>
      </c>
      <c r="P668">
        <v>32.2</v>
      </c>
      <c r="Q668">
        <v>31.3</v>
      </c>
      <c r="R668">
        <v>29.5</v>
      </c>
      <c r="S668">
        <v>29.8</v>
      </c>
    </row>
    <row r="669" spans="1:19" ht="14">
      <c r="A669" s="13" t="s">
        <v>139</v>
      </c>
      <c r="B669" t="s">
        <v>14</v>
      </c>
      <c r="C669" t="s">
        <v>14</v>
      </c>
      <c r="D669" t="s">
        <v>14</v>
      </c>
      <c r="E669" t="s">
        <v>14</v>
      </c>
      <c r="F669" t="s">
        <v>14</v>
      </c>
      <c r="G669" t="s">
        <v>14</v>
      </c>
      <c r="H669" t="s">
        <v>14</v>
      </c>
      <c r="I669" t="s">
        <v>14</v>
      </c>
      <c r="J669" t="s">
        <v>14</v>
      </c>
      <c r="K669" t="s">
        <v>14</v>
      </c>
      <c r="L669">
        <v>27.8</v>
      </c>
      <c r="M669">
        <v>24.3</v>
      </c>
      <c r="N669">
        <v>27.6</v>
      </c>
      <c r="O669">
        <v>27.8</v>
      </c>
      <c r="P669">
        <v>26.9</v>
      </c>
      <c r="Q669">
        <v>29.3</v>
      </c>
      <c r="R669">
        <v>27.3</v>
      </c>
      <c r="S669">
        <v>27.3</v>
      </c>
    </row>
    <row r="670" spans="1:19" ht="14">
      <c r="A670" s="13" t="s">
        <v>36</v>
      </c>
      <c r="B670" t="s">
        <v>14</v>
      </c>
      <c r="C670" t="s">
        <v>14</v>
      </c>
      <c r="D670" t="s">
        <v>14</v>
      </c>
      <c r="E670" t="s">
        <v>14</v>
      </c>
      <c r="F670" t="s">
        <v>14</v>
      </c>
      <c r="G670" t="s">
        <v>14</v>
      </c>
      <c r="H670" t="s">
        <v>14</v>
      </c>
      <c r="I670" t="s">
        <v>14</v>
      </c>
      <c r="J670" t="s">
        <v>14</v>
      </c>
      <c r="K670" t="s">
        <v>14</v>
      </c>
      <c r="L670">
        <v>26.9</v>
      </c>
      <c r="M670">
        <v>23.7</v>
      </c>
      <c r="N670">
        <v>26.8</v>
      </c>
      <c r="O670">
        <v>27.3</v>
      </c>
      <c r="P670">
        <v>20.6</v>
      </c>
      <c r="Q670">
        <v>21.7</v>
      </c>
      <c r="R670">
        <v>21.6</v>
      </c>
      <c r="S670">
        <v>24.1</v>
      </c>
    </row>
    <row r="671" spans="1:19" ht="14">
      <c r="A671" s="13" t="s">
        <v>32</v>
      </c>
      <c r="B671" t="s">
        <v>14</v>
      </c>
      <c r="C671" t="s">
        <v>14</v>
      </c>
      <c r="D671" t="s">
        <v>14</v>
      </c>
      <c r="E671" t="s">
        <v>14</v>
      </c>
      <c r="F671" t="s">
        <v>14</v>
      </c>
      <c r="G671" t="s">
        <v>14</v>
      </c>
      <c r="H671" t="s">
        <v>14</v>
      </c>
      <c r="I671" t="s">
        <v>14</v>
      </c>
      <c r="J671" t="s">
        <v>14</v>
      </c>
      <c r="K671" t="s">
        <v>14</v>
      </c>
      <c r="L671" t="s">
        <v>14</v>
      </c>
      <c r="M671" t="s">
        <v>14</v>
      </c>
      <c r="N671" t="s">
        <v>14</v>
      </c>
      <c r="O671" t="s">
        <v>14</v>
      </c>
      <c r="P671" t="s">
        <v>14</v>
      </c>
      <c r="Q671">
        <v>30.2</v>
      </c>
      <c r="R671">
        <v>29.5</v>
      </c>
      <c r="S671">
        <v>29.8</v>
      </c>
    </row>
    <row r="672" spans="1:19" ht="14">
      <c r="A672" s="13" t="s">
        <v>41</v>
      </c>
      <c r="B672" t="s">
        <v>14</v>
      </c>
      <c r="C672" t="s">
        <v>14</v>
      </c>
      <c r="D672" t="s">
        <v>14</v>
      </c>
      <c r="E672" t="s">
        <v>14</v>
      </c>
      <c r="F672" t="s">
        <v>14</v>
      </c>
      <c r="G672" t="s">
        <v>14</v>
      </c>
      <c r="H672" t="s">
        <v>14</v>
      </c>
      <c r="I672" t="s">
        <v>14</v>
      </c>
      <c r="J672" t="s">
        <v>14</v>
      </c>
      <c r="K672" t="s">
        <v>14</v>
      </c>
      <c r="L672" t="s">
        <v>14</v>
      </c>
      <c r="M672" t="s">
        <v>14</v>
      </c>
      <c r="N672" t="s">
        <v>14</v>
      </c>
      <c r="O672" t="s">
        <v>14</v>
      </c>
      <c r="P672" t="s">
        <v>14</v>
      </c>
      <c r="Q672">
        <v>20.4</v>
      </c>
      <c r="R672">
        <v>18.7</v>
      </c>
      <c r="S672">
        <v>19.6</v>
      </c>
    </row>
    <row r="675" ht="14">
      <c r="A675" s="13" t="s">
        <v>1</v>
      </c>
    </row>
    <row r="676" spans="1:19" ht="14">
      <c r="A676" s="13"/>
      <c r="B676">
        <v>1988</v>
      </c>
      <c r="C676">
        <v>1989</v>
      </c>
      <c r="D676">
        <v>1990</v>
      </c>
      <c r="E676">
        <v>1991</v>
      </c>
      <c r="F676">
        <v>1992</v>
      </c>
      <c r="G676">
        <v>1993</v>
      </c>
      <c r="H676">
        <v>1994</v>
      </c>
      <c r="I676">
        <v>1995</v>
      </c>
      <c r="J676">
        <v>1996</v>
      </c>
      <c r="K676">
        <v>1997</v>
      </c>
      <c r="L676">
        <v>1998</v>
      </c>
      <c r="M676">
        <v>1999</v>
      </c>
      <c r="N676">
        <v>2000</v>
      </c>
      <c r="O676">
        <v>2001</v>
      </c>
      <c r="P676">
        <v>2002</v>
      </c>
      <c r="Q676">
        <v>2003</v>
      </c>
      <c r="R676">
        <v>2004</v>
      </c>
      <c r="S676" t="s">
        <v>12</v>
      </c>
    </row>
    <row r="677" spans="1:19" ht="14">
      <c r="A677" s="13" t="s">
        <v>13</v>
      </c>
      <c r="B677" t="s">
        <v>14</v>
      </c>
      <c r="C677">
        <v>27.7</v>
      </c>
      <c r="D677">
        <v>29.4</v>
      </c>
      <c r="E677">
        <v>26</v>
      </c>
      <c r="F677">
        <v>30.5</v>
      </c>
      <c r="G677">
        <v>24.3</v>
      </c>
      <c r="H677">
        <v>30.4</v>
      </c>
      <c r="I677">
        <v>27.5</v>
      </c>
      <c r="J677">
        <v>29</v>
      </c>
      <c r="K677">
        <v>28.5</v>
      </c>
      <c r="L677">
        <v>26.1</v>
      </c>
      <c r="M677">
        <v>27.4</v>
      </c>
      <c r="N677">
        <v>29.5</v>
      </c>
      <c r="O677">
        <v>29.9</v>
      </c>
      <c r="P677">
        <v>28.5</v>
      </c>
      <c r="Q677">
        <v>27.3</v>
      </c>
      <c r="R677">
        <v>24.2</v>
      </c>
      <c r="S677">
        <v>27.9</v>
      </c>
    </row>
    <row r="678" spans="1:19" ht="14">
      <c r="A678" s="13" t="s">
        <v>134</v>
      </c>
      <c r="B678" t="s">
        <v>14</v>
      </c>
      <c r="C678">
        <v>22</v>
      </c>
      <c r="D678">
        <v>23.4</v>
      </c>
      <c r="E678">
        <v>20.6</v>
      </c>
      <c r="F678">
        <v>24.1</v>
      </c>
      <c r="G678">
        <v>19.3</v>
      </c>
      <c r="H678">
        <v>24.4</v>
      </c>
      <c r="I678">
        <v>22</v>
      </c>
      <c r="J678">
        <v>23.4</v>
      </c>
      <c r="K678">
        <v>22.9</v>
      </c>
      <c r="L678">
        <v>21.1</v>
      </c>
      <c r="M678">
        <v>22.1</v>
      </c>
      <c r="N678">
        <v>23.8</v>
      </c>
      <c r="O678">
        <v>24.5</v>
      </c>
      <c r="P678">
        <v>23.8</v>
      </c>
      <c r="Q678">
        <v>23.7</v>
      </c>
      <c r="R678">
        <v>21.2</v>
      </c>
      <c r="S678">
        <v>22.6</v>
      </c>
    </row>
    <row r="679" spans="1:19" ht="14">
      <c r="A679" s="13" t="s">
        <v>15</v>
      </c>
      <c r="B679" t="s">
        <v>14</v>
      </c>
      <c r="C679" t="s">
        <v>14</v>
      </c>
      <c r="D679" t="s">
        <v>14</v>
      </c>
      <c r="E679" t="s">
        <v>14</v>
      </c>
      <c r="F679" t="s">
        <v>14</v>
      </c>
      <c r="G679" t="s">
        <v>14</v>
      </c>
      <c r="H679" t="s">
        <v>14</v>
      </c>
      <c r="I679">
        <v>26.3</v>
      </c>
      <c r="J679">
        <v>27.9</v>
      </c>
      <c r="K679">
        <v>27.3</v>
      </c>
      <c r="L679">
        <v>25.6</v>
      </c>
      <c r="M679">
        <v>26.8</v>
      </c>
      <c r="N679">
        <v>28.3</v>
      </c>
      <c r="O679">
        <v>29.5</v>
      </c>
      <c r="P679">
        <v>28.8</v>
      </c>
      <c r="Q679">
        <v>28.8</v>
      </c>
      <c r="R679">
        <v>25.7</v>
      </c>
      <c r="S679">
        <v>27.5</v>
      </c>
    </row>
    <row r="682" ht="14">
      <c r="A682" s="13" t="s">
        <v>2</v>
      </c>
    </row>
    <row r="683" spans="1:19" ht="14">
      <c r="A683" s="13"/>
      <c r="B683">
        <v>1988</v>
      </c>
      <c r="C683">
        <v>1989</v>
      </c>
      <c r="D683">
        <v>1990</v>
      </c>
      <c r="E683">
        <v>1991</v>
      </c>
      <c r="F683">
        <v>1992</v>
      </c>
      <c r="G683">
        <v>1993</v>
      </c>
      <c r="H683">
        <v>1994</v>
      </c>
      <c r="I683">
        <v>1995</v>
      </c>
      <c r="J683">
        <v>1996</v>
      </c>
      <c r="K683">
        <v>1997</v>
      </c>
      <c r="L683">
        <v>1998</v>
      </c>
      <c r="M683">
        <v>1999</v>
      </c>
      <c r="N683">
        <v>2000</v>
      </c>
      <c r="O683">
        <v>2001</v>
      </c>
      <c r="P683">
        <v>2002</v>
      </c>
      <c r="Q683">
        <v>2003</v>
      </c>
      <c r="R683">
        <v>2004</v>
      </c>
      <c r="S683" t="s">
        <v>12</v>
      </c>
    </row>
    <row r="684" spans="1:19" ht="14">
      <c r="A684" s="13" t="s">
        <v>13</v>
      </c>
      <c r="B684" t="s">
        <v>14</v>
      </c>
      <c r="C684" t="s">
        <v>14</v>
      </c>
      <c r="D684" t="s">
        <v>14</v>
      </c>
      <c r="E684" t="s">
        <v>14</v>
      </c>
      <c r="F684" t="s">
        <v>14</v>
      </c>
      <c r="G684">
        <v>26.1</v>
      </c>
      <c r="H684">
        <v>30.9</v>
      </c>
      <c r="I684">
        <v>27.1</v>
      </c>
      <c r="J684">
        <v>32.3</v>
      </c>
      <c r="K684">
        <v>28.7</v>
      </c>
      <c r="L684">
        <v>27.4</v>
      </c>
      <c r="M684">
        <v>29.6</v>
      </c>
      <c r="N684">
        <v>34.5</v>
      </c>
      <c r="O684">
        <v>34.1</v>
      </c>
      <c r="P684">
        <v>33.1</v>
      </c>
      <c r="Q684">
        <v>34.1</v>
      </c>
      <c r="R684">
        <v>30.2</v>
      </c>
      <c r="S684">
        <v>30.7</v>
      </c>
    </row>
    <row r="685" spans="1:19" ht="14">
      <c r="A685" s="13" t="s">
        <v>134</v>
      </c>
      <c r="B685" t="s">
        <v>14</v>
      </c>
      <c r="C685" t="s">
        <v>14</v>
      </c>
      <c r="D685" t="s">
        <v>14</v>
      </c>
      <c r="E685" t="s">
        <v>14</v>
      </c>
      <c r="F685" t="s">
        <v>14</v>
      </c>
      <c r="G685">
        <v>20.8</v>
      </c>
      <c r="H685">
        <v>25</v>
      </c>
      <c r="I685">
        <v>22</v>
      </c>
      <c r="J685">
        <v>26</v>
      </c>
      <c r="K685">
        <v>23.4</v>
      </c>
      <c r="L685">
        <v>22.3</v>
      </c>
      <c r="M685">
        <v>24.4</v>
      </c>
      <c r="N685">
        <v>28.2</v>
      </c>
      <c r="O685">
        <v>28.1</v>
      </c>
      <c r="P685">
        <v>25.6</v>
      </c>
      <c r="Q685">
        <v>27.1</v>
      </c>
      <c r="R685">
        <v>24.3</v>
      </c>
      <c r="S685">
        <v>24.8</v>
      </c>
    </row>
    <row r="686" spans="1:19" ht="14">
      <c r="A686" s="13" t="s">
        <v>15</v>
      </c>
      <c r="B686" t="s">
        <v>14</v>
      </c>
      <c r="C686" t="s">
        <v>14</v>
      </c>
      <c r="D686" t="s">
        <v>14</v>
      </c>
      <c r="E686" t="s">
        <v>14</v>
      </c>
      <c r="F686" t="s">
        <v>14</v>
      </c>
      <c r="G686">
        <v>25.6</v>
      </c>
      <c r="H686">
        <v>30.7</v>
      </c>
      <c r="I686">
        <v>27</v>
      </c>
      <c r="J686">
        <v>31.6</v>
      </c>
      <c r="K686">
        <v>28.6</v>
      </c>
      <c r="L686">
        <v>27</v>
      </c>
      <c r="M686">
        <v>29.7</v>
      </c>
      <c r="N686">
        <v>34.1</v>
      </c>
      <c r="O686">
        <v>34.2</v>
      </c>
      <c r="P686">
        <v>31.1</v>
      </c>
      <c r="Q686">
        <v>32.8</v>
      </c>
      <c r="R686">
        <v>29.5</v>
      </c>
      <c r="S686">
        <v>30.2</v>
      </c>
    </row>
    <row r="687" spans="1:19" ht="14">
      <c r="A687" s="13" t="s">
        <v>92</v>
      </c>
      <c r="B687" t="s">
        <v>14</v>
      </c>
      <c r="C687" t="s">
        <v>14</v>
      </c>
      <c r="D687" t="s">
        <v>14</v>
      </c>
      <c r="E687" t="s">
        <v>14</v>
      </c>
      <c r="F687" t="s">
        <v>14</v>
      </c>
      <c r="G687">
        <v>19.4</v>
      </c>
      <c r="H687">
        <v>24.6</v>
      </c>
      <c r="I687">
        <v>20</v>
      </c>
      <c r="J687">
        <v>24</v>
      </c>
      <c r="K687">
        <v>21.3</v>
      </c>
      <c r="L687">
        <v>21.6</v>
      </c>
      <c r="M687">
        <v>24.3</v>
      </c>
      <c r="N687">
        <v>26.1</v>
      </c>
      <c r="O687">
        <v>25</v>
      </c>
      <c r="P687">
        <v>25.5</v>
      </c>
      <c r="Q687">
        <v>27.8</v>
      </c>
      <c r="R687">
        <v>23.8</v>
      </c>
      <c r="S687">
        <v>23.6</v>
      </c>
    </row>
    <row r="688" spans="1:19" ht="14">
      <c r="A688" s="13" t="s">
        <v>18</v>
      </c>
      <c r="B688" t="s">
        <v>14</v>
      </c>
      <c r="C688" t="s">
        <v>14</v>
      </c>
      <c r="D688" t="s">
        <v>14</v>
      </c>
      <c r="E688" t="s">
        <v>14</v>
      </c>
      <c r="F688" t="s">
        <v>14</v>
      </c>
      <c r="G688" t="s">
        <v>14</v>
      </c>
      <c r="H688" t="s">
        <v>14</v>
      </c>
      <c r="I688" t="s">
        <v>14</v>
      </c>
      <c r="J688" t="s">
        <v>14</v>
      </c>
      <c r="K688" t="s">
        <v>14</v>
      </c>
      <c r="L688" t="s">
        <v>14</v>
      </c>
      <c r="M688">
        <v>21.2</v>
      </c>
      <c r="N688">
        <v>22.4</v>
      </c>
      <c r="O688">
        <v>21.9</v>
      </c>
      <c r="P688">
        <v>22.2</v>
      </c>
      <c r="Q688">
        <v>25.1</v>
      </c>
      <c r="R688">
        <v>20.7</v>
      </c>
      <c r="S688">
        <v>22.2</v>
      </c>
    </row>
    <row r="691" ht="14">
      <c r="A691" s="13" t="s">
        <v>3</v>
      </c>
    </row>
    <row r="692" spans="1:19" ht="14">
      <c r="A692" s="13"/>
      <c r="B692">
        <v>1988</v>
      </c>
      <c r="C692">
        <v>1989</v>
      </c>
      <c r="D692">
        <v>1990</v>
      </c>
      <c r="E692">
        <v>1991</v>
      </c>
      <c r="F692">
        <v>1992</v>
      </c>
      <c r="G692">
        <v>1993</v>
      </c>
      <c r="H692">
        <v>1994</v>
      </c>
      <c r="I692">
        <v>1995</v>
      </c>
      <c r="J692">
        <v>1996</v>
      </c>
      <c r="K692">
        <v>1997</v>
      </c>
      <c r="L692">
        <v>1998</v>
      </c>
      <c r="M692">
        <v>1999</v>
      </c>
      <c r="N692">
        <v>2000</v>
      </c>
      <c r="O692">
        <v>2001</v>
      </c>
      <c r="P692">
        <v>2002</v>
      </c>
      <c r="Q692">
        <v>2003</v>
      </c>
      <c r="R692">
        <v>2004</v>
      </c>
      <c r="S692" t="s">
        <v>12</v>
      </c>
    </row>
    <row r="693" spans="1:19" ht="14">
      <c r="A693" s="13" t="s">
        <v>13</v>
      </c>
      <c r="B693">
        <v>39.7</v>
      </c>
      <c r="C693">
        <v>37.6</v>
      </c>
      <c r="D693">
        <v>40</v>
      </c>
      <c r="E693">
        <v>39.3</v>
      </c>
      <c r="F693">
        <v>44.4</v>
      </c>
      <c r="G693">
        <v>34.6</v>
      </c>
      <c r="H693">
        <v>35.8</v>
      </c>
      <c r="I693">
        <v>34.9</v>
      </c>
      <c r="J693">
        <v>36.9</v>
      </c>
      <c r="K693">
        <v>39.4</v>
      </c>
      <c r="L693">
        <v>37.1</v>
      </c>
      <c r="M693">
        <v>43</v>
      </c>
      <c r="N693">
        <v>42.1</v>
      </c>
      <c r="O693">
        <v>42.2</v>
      </c>
      <c r="P693">
        <v>37.4</v>
      </c>
      <c r="Q693">
        <v>41.4</v>
      </c>
      <c r="R693">
        <v>39.2</v>
      </c>
      <c r="S693">
        <v>39.1</v>
      </c>
    </row>
    <row r="694" spans="1:19" ht="14">
      <c r="A694" s="13" t="s">
        <v>134</v>
      </c>
      <c r="B694">
        <v>31.4</v>
      </c>
      <c r="C694">
        <v>29.8</v>
      </c>
      <c r="D694">
        <v>31.4</v>
      </c>
      <c r="E694">
        <v>31</v>
      </c>
      <c r="F694">
        <v>35</v>
      </c>
      <c r="G694">
        <v>27.3</v>
      </c>
      <c r="H694">
        <v>28.7</v>
      </c>
      <c r="I694">
        <v>27.7</v>
      </c>
      <c r="J694">
        <v>29.2</v>
      </c>
      <c r="K694">
        <v>30.8</v>
      </c>
      <c r="L694">
        <v>29.2</v>
      </c>
      <c r="M694">
        <v>34</v>
      </c>
      <c r="N694">
        <v>33.9</v>
      </c>
      <c r="O694">
        <v>33.4</v>
      </c>
      <c r="P694">
        <v>30.5</v>
      </c>
      <c r="Q694">
        <v>32.8</v>
      </c>
      <c r="R694">
        <v>31.4</v>
      </c>
      <c r="S694">
        <v>31</v>
      </c>
    </row>
    <row r="695" spans="1:19" ht="14">
      <c r="A695" s="13" t="s">
        <v>15</v>
      </c>
      <c r="B695" t="s">
        <v>14</v>
      </c>
      <c r="C695" t="s">
        <v>14</v>
      </c>
      <c r="D695" t="s">
        <v>14</v>
      </c>
      <c r="E695" t="s">
        <v>14</v>
      </c>
      <c r="F695" t="s">
        <v>14</v>
      </c>
      <c r="G695">
        <v>33.1</v>
      </c>
      <c r="H695">
        <v>34.7</v>
      </c>
      <c r="I695">
        <v>33.4</v>
      </c>
      <c r="J695">
        <v>35.4</v>
      </c>
      <c r="K695">
        <v>37.4</v>
      </c>
      <c r="L695">
        <v>35.2</v>
      </c>
      <c r="M695">
        <v>41.2</v>
      </c>
      <c r="N695">
        <v>41.1</v>
      </c>
      <c r="O695">
        <v>40.4</v>
      </c>
      <c r="P695">
        <v>36.9</v>
      </c>
      <c r="Q695">
        <v>39.8</v>
      </c>
      <c r="R695">
        <v>38.1</v>
      </c>
      <c r="S695">
        <v>37.2</v>
      </c>
    </row>
    <row r="696" spans="1:19" ht="14">
      <c r="A696" s="13" t="s">
        <v>93</v>
      </c>
      <c r="B696">
        <v>22.3</v>
      </c>
      <c r="C696">
        <v>21.6</v>
      </c>
      <c r="D696">
        <v>23.4</v>
      </c>
      <c r="E696">
        <v>21.5</v>
      </c>
      <c r="F696">
        <v>27</v>
      </c>
      <c r="G696">
        <v>21</v>
      </c>
      <c r="H696">
        <v>19.7</v>
      </c>
      <c r="I696">
        <v>18.9</v>
      </c>
      <c r="J696">
        <v>21.9</v>
      </c>
      <c r="K696">
        <v>22.6</v>
      </c>
      <c r="L696">
        <v>20.6</v>
      </c>
      <c r="M696">
        <v>24.6</v>
      </c>
      <c r="N696">
        <v>26.9</v>
      </c>
      <c r="O696">
        <v>23.3</v>
      </c>
      <c r="P696">
        <v>23.6</v>
      </c>
      <c r="Q696">
        <v>26.6</v>
      </c>
      <c r="R696">
        <v>25</v>
      </c>
      <c r="S696">
        <v>23</v>
      </c>
    </row>
    <row r="697" spans="1:19" ht="14">
      <c r="A697" s="13" t="s">
        <v>92</v>
      </c>
      <c r="B697">
        <v>25</v>
      </c>
      <c r="C697">
        <v>24.7</v>
      </c>
      <c r="D697">
        <v>24.5</v>
      </c>
      <c r="E697">
        <v>24.9</v>
      </c>
      <c r="F697">
        <v>28</v>
      </c>
      <c r="G697">
        <v>22.2</v>
      </c>
      <c r="H697">
        <v>20.5</v>
      </c>
      <c r="I697">
        <v>21.2</v>
      </c>
      <c r="J697">
        <v>23.4</v>
      </c>
      <c r="K697">
        <v>24.1</v>
      </c>
      <c r="L697">
        <v>22.5</v>
      </c>
      <c r="M697">
        <v>26.1</v>
      </c>
      <c r="N697">
        <v>26.9</v>
      </c>
      <c r="O697">
        <v>25.2</v>
      </c>
      <c r="P697">
        <v>25.5</v>
      </c>
      <c r="Q697">
        <v>27.6</v>
      </c>
      <c r="R697">
        <v>28.8</v>
      </c>
      <c r="S697">
        <v>24.8</v>
      </c>
    </row>
    <row r="698" spans="1:19" ht="14">
      <c r="A698" s="13" t="s">
        <v>16</v>
      </c>
      <c r="B698">
        <v>32.4</v>
      </c>
      <c r="C698">
        <v>30.9</v>
      </c>
      <c r="D698">
        <v>33.6</v>
      </c>
      <c r="E698">
        <v>31.6</v>
      </c>
      <c r="F698">
        <v>37.2</v>
      </c>
      <c r="G698">
        <v>27</v>
      </c>
      <c r="H698">
        <v>29.7</v>
      </c>
      <c r="I698">
        <v>26.6</v>
      </c>
      <c r="J698">
        <v>30.1</v>
      </c>
      <c r="K698">
        <v>31.7</v>
      </c>
      <c r="L698">
        <v>29</v>
      </c>
      <c r="M698">
        <v>32.4</v>
      </c>
      <c r="N698">
        <v>35.7</v>
      </c>
      <c r="O698">
        <v>32.6</v>
      </c>
      <c r="P698">
        <v>31.4</v>
      </c>
      <c r="Q698">
        <v>36.5</v>
      </c>
      <c r="R698">
        <v>33.1</v>
      </c>
      <c r="S698">
        <v>31.8</v>
      </c>
    </row>
    <row r="699" spans="1:19" ht="14">
      <c r="A699" s="13" t="s">
        <v>94</v>
      </c>
      <c r="B699">
        <v>28.5</v>
      </c>
      <c r="C699">
        <v>27.8</v>
      </c>
      <c r="D699">
        <v>28.1</v>
      </c>
      <c r="E699">
        <v>27.4</v>
      </c>
      <c r="F699">
        <v>31.2</v>
      </c>
      <c r="G699">
        <v>22.8</v>
      </c>
      <c r="H699">
        <v>25.9</v>
      </c>
      <c r="I699">
        <v>24.3</v>
      </c>
      <c r="J699">
        <v>26.2</v>
      </c>
      <c r="K699">
        <v>26.8</v>
      </c>
      <c r="L699">
        <v>25.7</v>
      </c>
      <c r="M699">
        <v>28.9</v>
      </c>
      <c r="N699">
        <v>29.5</v>
      </c>
      <c r="O699">
        <v>28.4</v>
      </c>
      <c r="P699">
        <v>27.5</v>
      </c>
      <c r="Q699">
        <v>28.1</v>
      </c>
      <c r="R699">
        <v>29</v>
      </c>
      <c r="S699">
        <v>27.4</v>
      </c>
    </row>
    <row r="700" spans="1:19" ht="14">
      <c r="A700" s="13" t="s">
        <v>17</v>
      </c>
      <c r="B700" t="s">
        <v>14</v>
      </c>
      <c r="C700" t="s">
        <v>14</v>
      </c>
      <c r="D700" t="s">
        <v>14</v>
      </c>
      <c r="E700" t="s">
        <v>14</v>
      </c>
      <c r="F700">
        <v>32.4</v>
      </c>
      <c r="G700">
        <v>21.4</v>
      </c>
      <c r="H700">
        <v>19.9</v>
      </c>
      <c r="I700">
        <v>21.2</v>
      </c>
      <c r="J700">
        <v>22.6</v>
      </c>
      <c r="K700">
        <v>23.6</v>
      </c>
      <c r="L700">
        <v>22.7</v>
      </c>
      <c r="M700">
        <v>24.6</v>
      </c>
      <c r="N700">
        <v>30.6</v>
      </c>
      <c r="O700">
        <v>25.9</v>
      </c>
      <c r="P700">
        <v>25.7</v>
      </c>
      <c r="Q700">
        <v>24.9</v>
      </c>
      <c r="R700">
        <v>24.8</v>
      </c>
      <c r="S700">
        <v>24.6</v>
      </c>
    </row>
    <row r="701" spans="1:19" ht="14">
      <c r="A701" s="13" t="s">
        <v>18</v>
      </c>
      <c r="B701">
        <v>27.1</v>
      </c>
      <c r="C701">
        <v>25.8</v>
      </c>
      <c r="D701">
        <v>25.7</v>
      </c>
      <c r="E701">
        <v>26.5</v>
      </c>
      <c r="F701">
        <v>28.7</v>
      </c>
      <c r="G701">
        <v>21.2</v>
      </c>
      <c r="H701">
        <v>24.4</v>
      </c>
      <c r="I701">
        <v>21.7</v>
      </c>
      <c r="J701">
        <v>24.6</v>
      </c>
      <c r="K701">
        <v>25.4</v>
      </c>
      <c r="L701">
        <v>23.9</v>
      </c>
      <c r="M701">
        <v>30.5</v>
      </c>
      <c r="N701">
        <v>28.7</v>
      </c>
      <c r="O701">
        <v>26.7</v>
      </c>
      <c r="P701">
        <v>26.1</v>
      </c>
      <c r="Q701">
        <v>25.9</v>
      </c>
      <c r="R701">
        <v>26</v>
      </c>
      <c r="S701">
        <v>25.8</v>
      </c>
    </row>
    <row r="702" spans="1:19" ht="14">
      <c r="A702" s="13" t="s">
        <v>33</v>
      </c>
      <c r="B702">
        <v>20.6</v>
      </c>
      <c r="C702">
        <v>19.8</v>
      </c>
      <c r="D702">
        <v>19.7</v>
      </c>
      <c r="E702">
        <v>19.3</v>
      </c>
      <c r="F702">
        <v>21.3</v>
      </c>
      <c r="G702">
        <v>15.8</v>
      </c>
      <c r="H702">
        <v>18.2</v>
      </c>
      <c r="I702">
        <v>15.4</v>
      </c>
      <c r="J702">
        <v>17.7</v>
      </c>
      <c r="K702">
        <v>18.9</v>
      </c>
      <c r="L702">
        <v>17.9</v>
      </c>
      <c r="M702">
        <v>20.5</v>
      </c>
      <c r="N702">
        <v>22.6</v>
      </c>
      <c r="O702">
        <v>20.3</v>
      </c>
      <c r="P702">
        <v>21</v>
      </c>
      <c r="Q702">
        <v>20.2</v>
      </c>
      <c r="R702">
        <v>21.9</v>
      </c>
      <c r="S702">
        <v>19.5</v>
      </c>
    </row>
    <row r="703" spans="1:19" ht="14">
      <c r="A703" s="13" t="s">
        <v>19</v>
      </c>
      <c r="B703">
        <v>26.9</v>
      </c>
      <c r="C703">
        <v>25.5</v>
      </c>
      <c r="D703">
        <v>26.8</v>
      </c>
      <c r="E703">
        <v>25.6</v>
      </c>
      <c r="F703">
        <v>29.6</v>
      </c>
      <c r="G703">
        <v>21.8</v>
      </c>
      <c r="H703">
        <v>23.7</v>
      </c>
      <c r="I703">
        <v>21.6</v>
      </c>
      <c r="J703">
        <v>23.3</v>
      </c>
      <c r="K703">
        <v>23.9</v>
      </c>
      <c r="L703">
        <v>23.9</v>
      </c>
      <c r="M703">
        <v>28.1</v>
      </c>
      <c r="N703">
        <v>29.5</v>
      </c>
      <c r="O703">
        <v>26.7</v>
      </c>
      <c r="P703">
        <v>25.7</v>
      </c>
      <c r="Q703">
        <v>25.6</v>
      </c>
      <c r="R703">
        <v>24.9</v>
      </c>
      <c r="S703">
        <v>25.5</v>
      </c>
    </row>
    <row r="704" spans="1:19" ht="14">
      <c r="A704" s="13" t="s">
        <v>20</v>
      </c>
      <c r="B704">
        <v>22</v>
      </c>
      <c r="C704">
        <v>21.1</v>
      </c>
      <c r="D704">
        <v>21.5</v>
      </c>
      <c r="E704">
        <v>21.3</v>
      </c>
      <c r="F704">
        <v>23.8</v>
      </c>
      <c r="G704">
        <v>18.4</v>
      </c>
      <c r="H704">
        <v>20</v>
      </c>
      <c r="I704">
        <v>18</v>
      </c>
      <c r="J704">
        <v>19.6</v>
      </c>
      <c r="K704">
        <v>14.8</v>
      </c>
      <c r="L704">
        <v>20.5</v>
      </c>
      <c r="M704">
        <v>22.7</v>
      </c>
      <c r="N704">
        <v>23</v>
      </c>
      <c r="O704">
        <v>22</v>
      </c>
      <c r="P704">
        <v>23.6</v>
      </c>
      <c r="Q704">
        <v>23.3</v>
      </c>
      <c r="R704">
        <v>23.2</v>
      </c>
      <c r="S704">
        <v>21.1</v>
      </c>
    </row>
    <row r="705" spans="1:19" ht="14">
      <c r="A705" s="13" t="s">
        <v>141</v>
      </c>
      <c r="B705" t="s">
        <v>14</v>
      </c>
      <c r="C705" t="s">
        <v>14</v>
      </c>
      <c r="D705" t="s">
        <v>14</v>
      </c>
      <c r="E705" t="s">
        <v>14</v>
      </c>
      <c r="F705" t="s">
        <v>14</v>
      </c>
      <c r="G705" t="s">
        <v>14</v>
      </c>
      <c r="H705" t="s">
        <v>14</v>
      </c>
      <c r="I705" t="s">
        <v>14</v>
      </c>
      <c r="J705">
        <v>13.2</v>
      </c>
      <c r="K705">
        <v>13.4</v>
      </c>
      <c r="L705">
        <v>13.2</v>
      </c>
      <c r="M705">
        <v>16.2</v>
      </c>
      <c r="N705">
        <v>16.7</v>
      </c>
      <c r="O705">
        <v>16.8</v>
      </c>
      <c r="P705">
        <v>15.7</v>
      </c>
      <c r="Q705">
        <v>17</v>
      </c>
      <c r="R705">
        <v>14.9</v>
      </c>
      <c r="S705">
        <v>15.2</v>
      </c>
    </row>
    <row r="706" spans="1:19" ht="14">
      <c r="A706" s="13" t="s">
        <v>26</v>
      </c>
      <c r="B706">
        <v>25.6</v>
      </c>
      <c r="C706">
        <v>24.7</v>
      </c>
      <c r="D706">
        <v>24.4</v>
      </c>
      <c r="E706">
        <v>25</v>
      </c>
      <c r="F706">
        <v>27.6</v>
      </c>
      <c r="G706">
        <v>22.2</v>
      </c>
      <c r="H706">
        <v>23.4</v>
      </c>
      <c r="I706">
        <v>28.7</v>
      </c>
      <c r="J706">
        <v>22.1</v>
      </c>
      <c r="K706">
        <v>23.4</v>
      </c>
      <c r="L706">
        <v>22.4</v>
      </c>
      <c r="M706">
        <v>26.7</v>
      </c>
      <c r="N706">
        <v>28</v>
      </c>
      <c r="O706">
        <v>26.3</v>
      </c>
      <c r="P706">
        <v>24.4</v>
      </c>
      <c r="Q706">
        <v>31.4</v>
      </c>
      <c r="R706">
        <v>28.6</v>
      </c>
      <c r="S706">
        <v>25.6</v>
      </c>
    </row>
    <row r="707" spans="1:19" ht="14">
      <c r="A707" s="13" t="s">
        <v>41</v>
      </c>
      <c r="B707" t="s">
        <v>14</v>
      </c>
      <c r="C707" t="s">
        <v>14</v>
      </c>
      <c r="D707" t="s">
        <v>14</v>
      </c>
      <c r="E707" t="s">
        <v>14</v>
      </c>
      <c r="F707" t="s">
        <v>14</v>
      </c>
      <c r="G707" t="s">
        <v>14</v>
      </c>
      <c r="H707" t="s">
        <v>14</v>
      </c>
      <c r="I707" t="s">
        <v>14</v>
      </c>
      <c r="J707" t="s">
        <v>14</v>
      </c>
      <c r="K707" t="s">
        <v>14</v>
      </c>
      <c r="L707" t="s">
        <v>14</v>
      </c>
      <c r="M707" t="s">
        <v>14</v>
      </c>
      <c r="N707" t="s">
        <v>14</v>
      </c>
      <c r="O707" t="s">
        <v>14</v>
      </c>
      <c r="P707" t="s">
        <v>14</v>
      </c>
      <c r="Q707" t="s">
        <v>14</v>
      </c>
      <c r="R707">
        <v>24.1</v>
      </c>
      <c r="S707">
        <v>24.1</v>
      </c>
    </row>
    <row r="708" spans="1:19" ht="14">
      <c r="A708" s="13" t="s">
        <v>139</v>
      </c>
      <c r="B708">
        <v>37.5</v>
      </c>
      <c r="C708">
        <v>35.7</v>
      </c>
      <c r="D708">
        <v>37.2</v>
      </c>
      <c r="E708">
        <v>37.2</v>
      </c>
      <c r="F708">
        <v>42</v>
      </c>
      <c r="G708">
        <v>30.8</v>
      </c>
      <c r="H708">
        <v>33</v>
      </c>
      <c r="I708">
        <v>30.4</v>
      </c>
      <c r="J708">
        <v>32.7</v>
      </c>
      <c r="K708">
        <v>33.7</v>
      </c>
      <c r="L708">
        <v>31.2</v>
      </c>
      <c r="M708">
        <v>36.1</v>
      </c>
      <c r="N708">
        <v>39.1</v>
      </c>
      <c r="O708">
        <v>38.2</v>
      </c>
      <c r="P708">
        <v>35.8</v>
      </c>
      <c r="Q708">
        <v>39.2</v>
      </c>
      <c r="R708">
        <v>36.4</v>
      </c>
      <c r="S708">
        <v>35.7</v>
      </c>
    </row>
    <row r="711" ht="14">
      <c r="A711" s="13" t="s">
        <v>4</v>
      </c>
    </row>
    <row r="712" spans="1:19" ht="14">
      <c r="A712" s="13"/>
      <c r="B712">
        <v>1988</v>
      </c>
      <c r="C712">
        <v>1989</v>
      </c>
      <c r="D712">
        <v>1990</v>
      </c>
      <c r="E712">
        <v>1991</v>
      </c>
      <c r="F712">
        <v>1992</v>
      </c>
      <c r="G712">
        <v>1993</v>
      </c>
      <c r="H712">
        <v>1994</v>
      </c>
      <c r="I712">
        <v>1995</v>
      </c>
      <c r="J712">
        <v>1996</v>
      </c>
      <c r="K712">
        <v>1997</v>
      </c>
      <c r="L712">
        <v>1998</v>
      </c>
      <c r="M712">
        <v>1999</v>
      </c>
      <c r="N712">
        <v>2000</v>
      </c>
      <c r="O712">
        <v>2001</v>
      </c>
      <c r="P712">
        <v>2002</v>
      </c>
      <c r="Q712">
        <v>2003</v>
      </c>
      <c r="R712">
        <v>2004</v>
      </c>
      <c r="S712" t="s">
        <v>12</v>
      </c>
    </row>
    <row r="713" spans="1:19" ht="14">
      <c r="A713" s="13" t="s">
        <v>13</v>
      </c>
      <c r="B713" t="s">
        <v>14</v>
      </c>
      <c r="C713" t="s">
        <v>14</v>
      </c>
      <c r="D713" t="s">
        <v>14</v>
      </c>
      <c r="E713" t="s">
        <v>14</v>
      </c>
      <c r="F713" t="s">
        <v>14</v>
      </c>
      <c r="G713" t="s">
        <v>14</v>
      </c>
      <c r="H713" t="s">
        <v>14</v>
      </c>
      <c r="I713" t="s">
        <v>14</v>
      </c>
      <c r="J713" t="s">
        <v>14</v>
      </c>
      <c r="K713" t="s">
        <v>14</v>
      </c>
      <c r="L713" t="s">
        <v>14</v>
      </c>
      <c r="M713" t="s">
        <v>14</v>
      </c>
      <c r="N713" t="s">
        <v>14</v>
      </c>
      <c r="O713" t="s">
        <v>14</v>
      </c>
      <c r="P713" t="s">
        <v>14</v>
      </c>
      <c r="Q713">
        <v>32.7</v>
      </c>
      <c r="R713">
        <v>30.4</v>
      </c>
      <c r="S713">
        <v>31.6</v>
      </c>
    </row>
    <row r="714" spans="1:19" ht="14">
      <c r="A714" s="13" t="s">
        <v>134</v>
      </c>
      <c r="B714" t="s">
        <v>14</v>
      </c>
      <c r="C714" t="s">
        <v>14</v>
      </c>
      <c r="D714" t="s">
        <v>14</v>
      </c>
      <c r="E714" t="s">
        <v>14</v>
      </c>
      <c r="F714" t="s">
        <v>14</v>
      </c>
      <c r="G714" t="s">
        <v>14</v>
      </c>
      <c r="H714" t="s">
        <v>14</v>
      </c>
      <c r="I714" t="s">
        <v>14</v>
      </c>
      <c r="J714" t="s">
        <v>14</v>
      </c>
      <c r="K714" t="s">
        <v>14</v>
      </c>
      <c r="L714" t="s">
        <v>14</v>
      </c>
      <c r="M714" t="s">
        <v>14</v>
      </c>
      <c r="N714" t="s">
        <v>14</v>
      </c>
      <c r="O714" t="s">
        <v>14</v>
      </c>
      <c r="P714" t="s">
        <v>14</v>
      </c>
      <c r="Q714">
        <v>25.9</v>
      </c>
      <c r="R714">
        <v>24.5</v>
      </c>
      <c r="S714">
        <v>25.2</v>
      </c>
    </row>
    <row r="715" spans="1:19" ht="14">
      <c r="A715" s="13" t="s">
        <v>15</v>
      </c>
      <c r="B715" t="s">
        <v>14</v>
      </c>
      <c r="C715" t="s">
        <v>14</v>
      </c>
      <c r="D715" t="s">
        <v>14</v>
      </c>
      <c r="E715" t="s">
        <v>14</v>
      </c>
      <c r="F715" t="s">
        <v>14</v>
      </c>
      <c r="G715" t="s">
        <v>14</v>
      </c>
      <c r="H715" t="s">
        <v>14</v>
      </c>
      <c r="I715" t="s">
        <v>14</v>
      </c>
      <c r="J715" t="s">
        <v>14</v>
      </c>
      <c r="K715" t="s">
        <v>14</v>
      </c>
      <c r="L715" t="s">
        <v>14</v>
      </c>
      <c r="M715" t="s">
        <v>14</v>
      </c>
      <c r="N715" t="s">
        <v>14</v>
      </c>
      <c r="O715" t="s">
        <v>14</v>
      </c>
      <c r="P715" t="s">
        <v>14</v>
      </c>
      <c r="Q715">
        <v>31.3</v>
      </c>
      <c r="R715">
        <v>29.5</v>
      </c>
      <c r="S715">
        <v>30.4</v>
      </c>
    </row>
    <row r="716" spans="1:19" ht="14">
      <c r="A716" s="13" t="s">
        <v>139</v>
      </c>
      <c r="B716" t="s">
        <v>14</v>
      </c>
      <c r="C716" t="s">
        <v>14</v>
      </c>
      <c r="D716" t="s">
        <v>14</v>
      </c>
      <c r="E716" t="s">
        <v>14</v>
      </c>
      <c r="F716" t="s">
        <v>14</v>
      </c>
      <c r="G716" t="s">
        <v>14</v>
      </c>
      <c r="H716" t="s">
        <v>14</v>
      </c>
      <c r="I716" t="s">
        <v>14</v>
      </c>
      <c r="J716" t="s">
        <v>14</v>
      </c>
      <c r="K716" t="s">
        <v>14</v>
      </c>
      <c r="L716" t="s">
        <v>14</v>
      </c>
      <c r="M716" t="s">
        <v>14</v>
      </c>
      <c r="N716" t="s">
        <v>14</v>
      </c>
      <c r="O716" t="s">
        <v>14</v>
      </c>
      <c r="P716" t="s">
        <v>14</v>
      </c>
      <c r="Q716">
        <v>30.4</v>
      </c>
      <c r="R716">
        <v>27.8</v>
      </c>
      <c r="S716">
        <v>29.1</v>
      </c>
    </row>
    <row r="717" spans="1:19" ht="14">
      <c r="A717" s="13" t="s">
        <v>36</v>
      </c>
      <c r="B717" t="s">
        <v>14</v>
      </c>
      <c r="C717" t="s">
        <v>14</v>
      </c>
      <c r="D717" t="s">
        <v>14</v>
      </c>
      <c r="E717" t="s">
        <v>14</v>
      </c>
      <c r="F717" t="s">
        <v>14</v>
      </c>
      <c r="G717" t="s">
        <v>14</v>
      </c>
      <c r="H717" t="s">
        <v>14</v>
      </c>
      <c r="I717" t="s">
        <v>14</v>
      </c>
      <c r="J717" t="s">
        <v>14</v>
      </c>
      <c r="K717" t="s">
        <v>14</v>
      </c>
      <c r="L717" t="s">
        <v>14</v>
      </c>
      <c r="M717" t="s">
        <v>14</v>
      </c>
      <c r="N717" t="s">
        <v>14</v>
      </c>
      <c r="O717" t="s">
        <v>14</v>
      </c>
      <c r="P717" t="s">
        <v>14</v>
      </c>
      <c r="Q717">
        <v>26.5</v>
      </c>
      <c r="R717">
        <v>24.3</v>
      </c>
      <c r="S717">
        <v>25.4</v>
      </c>
    </row>
    <row r="718" spans="1:19" ht="14">
      <c r="A718" s="13" t="s">
        <v>32</v>
      </c>
      <c r="B718" t="s">
        <v>14</v>
      </c>
      <c r="C718" t="s">
        <v>14</v>
      </c>
      <c r="D718" t="s">
        <v>14</v>
      </c>
      <c r="E718" t="s">
        <v>14</v>
      </c>
      <c r="F718" t="s">
        <v>14</v>
      </c>
      <c r="G718" t="s">
        <v>14</v>
      </c>
      <c r="H718" t="s">
        <v>14</v>
      </c>
      <c r="I718" t="s">
        <v>14</v>
      </c>
      <c r="J718" t="s">
        <v>14</v>
      </c>
      <c r="K718" t="s">
        <v>14</v>
      </c>
      <c r="L718" t="s">
        <v>14</v>
      </c>
      <c r="M718" t="s">
        <v>14</v>
      </c>
      <c r="N718" t="s">
        <v>14</v>
      </c>
      <c r="O718" t="s">
        <v>14</v>
      </c>
      <c r="P718" t="s">
        <v>14</v>
      </c>
      <c r="Q718">
        <v>31.3</v>
      </c>
      <c r="R718">
        <v>29.8</v>
      </c>
      <c r="S718">
        <v>30.6</v>
      </c>
    </row>
    <row r="719" spans="1:19" ht="14">
      <c r="A719" s="13" t="s">
        <v>46</v>
      </c>
      <c r="B719" t="s">
        <v>14</v>
      </c>
      <c r="C719" t="s">
        <v>14</v>
      </c>
      <c r="D719" t="s">
        <v>14</v>
      </c>
      <c r="E719" t="s">
        <v>14</v>
      </c>
      <c r="F719" t="s">
        <v>14</v>
      </c>
      <c r="G719" t="s">
        <v>14</v>
      </c>
      <c r="H719" t="s">
        <v>14</v>
      </c>
      <c r="I719" t="s">
        <v>14</v>
      </c>
      <c r="J719" t="s">
        <v>14</v>
      </c>
      <c r="K719" t="s">
        <v>14</v>
      </c>
      <c r="L719" t="s">
        <v>14</v>
      </c>
      <c r="M719" t="s">
        <v>14</v>
      </c>
      <c r="N719" t="s">
        <v>14</v>
      </c>
      <c r="O719" t="s">
        <v>14</v>
      </c>
      <c r="P719" t="s">
        <v>14</v>
      </c>
      <c r="Q719">
        <v>20.4</v>
      </c>
      <c r="R719">
        <v>18.7</v>
      </c>
      <c r="S719">
        <v>19.5</v>
      </c>
    </row>
    <row r="722" ht="14">
      <c r="A722" s="13" t="s">
        <v>5</v>
      </c>
    </row>
    <row r="723" spans="1:19" ht="14">
      <c r="A723" s="13"/>
      <c r="B723">
        <v>1988</v>
      </c>
      <c r="C723">
        <v>1989</v>
      </c>
      <c r="D723">
        <v>1990</v>
      </c>
      <c r="E723">
        <v>1991</v>
      </c>
      <c r="F723">
        <v>1992</v>
      </c>
      <c r="G723">
        <v>1993</v>
      </c>
      <c r="H723">
        <v>1994</v>
      </c>
      <c r="I723">
        <v>1995</v>
      </c>
      <c r="J723">
        <v>1996</v>
      </c>
      <c r="K723">
        <v>1997</v>
      </c>
      <c r="L723">
        <v>1998</v>
      </c>
      <c r="M723">
        <v>1999</v>
      </c>
      <c r="N723">
        <v>2000</v>
      </c>
      <c r="O723">
        <v>2001</v>
      </c>
      <c r="P723">
        <v>2002</v>
      </c>
      <c r="Q723">
        <v>2003</v>
      </c>
      <c r="R723">
        <v>2004</v>
      </c>
      <c r="S723" t="s">
        <v>12</v>
      </c>
    </row>
    <row r="724" spans="1:19" ht="14">
      <c r="A724" s="13" t="s">
        <v>13</v>
      </c>
      <c r="B724" t="s">
        <v>14</v>
      </c>
      <c r="C724" t="s">
        <v>14</v>
      </c>
      <c r="D724" t="s">
        <v>14</v>
      </c>
      <c r="E724" t="s">
        <v>14</v>
      </c>
      <c r="F724" t="s">
        <v>14</v>
      </c>
      <c r="G724" t="s">
        <v>14</v>
      </c>
      <c r="H724">
        <v>34</v>
      </c>
      <c r="I724">
        <v>30.1</v>
      </c>
      <c r="J724">
        <v>32.6</v>
      </c>
      <c r="K724">
        <v>31.7</v>
      </c>
      <c r="L724">
        <v>32.3</v>
      </c>
      <c r="M724">
        <v>33.5</v>
      </c>
      <c r="N724">
        <v>35.6</v>
      </c>
      <c r="O724">
        <v>34.5</v>
      </c>
      <c r="P724">
        <v>35.9</v>
      </c>
      <c r="Q724">
        <v>35.2</v>
      </c>
      <c r="R724">
        <v>36.3</v>
      </c>
      <c r="S724">
        <v>33.8</v>
      </c>
    </row>
    <row r="725" spans="1:19" ht="14">
      <c r="A725" s="13" t="s">
        <v>38</v>
      </c>
      <c r="B725" t="s">
        <v>14</v>
      </c>
      <c r="C725" t="s">
        <v>14</v>
      </c>
      <c r="D725" t="s">
        <v>14</v>
      </c>
      <c r="E725" t="s">
        <v>14</v>
      </c>
      <c r="F725" t="s">
        <v>14</v>
      </c>
      <c r="G725" t="s">
        <v>14</v>
      </c>
      <c r="H725" t="s">
        <v>14</v>
      </c>
      <c r="I725" t="s">
        <v>14</v>
      </c>
      <c r="J725" t="s">
        <v>14</v>
      </c>
      <c r="K725" t="s">
        <v>14</v>
      </c>
      <c r="L725" t="s">
        <v>14</v>
      </c>
      <c r="M725" t="s">
        <v>14</v>
      </c>
      <c r="N725" t="s">
        <v>14</v>
      </c>
      <c r="O725" t="s">
        <v>14</v>
      </c>
      <c r="P725" t="s">
        <v>14</v>
      </c>
      <c r="Q725" t="s">
        <v>14</v>
      </c>
      <c r="R725">
        <v>38</v>
      </c>
      <c r="S725">
        <v>38</v>
      </c>
    </row>
    <row r="726" spans="1:19" ht="14">
      <c r="A726" s="13" t="s">
        <v>134</v>
      </c>
      <c r="B726" t="s">
        <v>14</v>
      </c>
      <c r="C726" t="s">
        <v>14</v>
      </c>
      <c r="D726" t="s">
        <v>14</v>
      </c>
      <c r="E726" t="s">
        <v>14</v>
      </c>
      <c r="F726" t="s">
        <v>14</v>
      </c>
      <c r="G726" t="s">
        <v>14</v>
      </c>
      <c r="H726">
        <v>27.3</v>
      </c>
      <c r="I726">
        <v>24.2</v>
      </c>
      <c r="J726">
        <v>25.9</v>
      </c>
      <c r="K726">
        <v>25.5</v>
      </c>
      <c r="L726">
        <v>26</v>
      </c>
      <c r="M726">
        <v>26.8</v>
      </c>
      <c r="N726">
        <v>28.4</v>
      </c>
      <c r="O726">
        <v>27.6</v>
      </c>
      <c r="P726">
        <v>29.4</v>
      </c>
      <c r="Q726">
        <v>29.3</v>
      </c>
      <c r="R726">
        <v>29.5</v>
      </c>
      <c r="S726">
        <v>27.3</v>
      </c>
    </row>
    <row r="727" spans="1:19" ht="14">
      <c r="A727" s="13" t="s">
        <v>15</v>
      </c>
      <c r="B727" t="s">
        <v>14</v>
      </c>
      <c r="C727" t="s">
        <v>14</v>
      </c>
      <c r="D727" t="s">
        <v>14</v>
      </c>
      <c r="E727" t="s">
        <v>14</v>
      </c>
      <c r="F727" t="s">
        <v>14</v>
      </c>
      <c r="G727" t="s">
        <v>14</v>
      </c>
      <c r="H727">
        <v>33.2</v>
      </c>
      <c r="I727">
        <v>29.2</v>
      </c>
      <c r="J727">
        <v>31.3</v>
      </c>
      <c r="K727">
        <v>30.9</v>
      </c>
      <c r="L727">
        <v>31.5</v>
      </c>
      <c r="M727">
        <v>32.6</v>
      </c>
      <c r="N727">
        <v>34.5</v>
      </c>
      <c r="O727">
        <v>33.5</v>
      </c>
      <c r="P727">
        <v>35.2</v>
      </c>
      <c r="Q727">
        <v>35.1</v>
      </c>
      <c r="R727">
        <v>34.8</v>
      </c>
      <c r="S727">
        <v>32.9</v>
      </c>
    </row>
    <row r="728" spans="1:19" ht="14">
      <c r="A728" s="13" t="s">
        <v>51</v>
      </c>
      <c r="B728" t="s">
        <v>14</v>
      </c>
      <c r="C728" t="s">
        <v>14</v>
      </c>
      <c r="D728" t="s">
        <v>14</v>
      </c>
      <c r="E728" t="s">
        <v>14</v>
      </c>
      <c r="F728" t="s">
        <v>14</v>
      </c>
      <c r="G728" t="s">
        <v>14</v>
      </c>
      <c r="H728">
        <v>16.7</v>
      </c>
      <c r="I728">
        <v>14.2</v>
      </c>
      <c r="J728">
        <v>15</v>
      </c>
      <c r="K728">
        <v>15.8</v>
      </c>
      <c r="L728">
        <v>13.4</v>
      </c>
      <c r="M728">
        <v>16.4</v>
      </c>
      <c r="N728">
        <v>17.1</v>
      </c>
      <c r="O728">
        <v>17.6</v>
      </c>
      <c r="P728">
        <v>17.6</v>
      </c>
      <c r="Q728">
        <v>16.8</v>
      </c>
      <c r="R728">
        <v>18.1</v>
      </c>
      <c r="S728">
        <v>16.3</v>
      </c>
    </row>
    <row r="729" spans="1:19" ht="14">
      <c r="A729" s="13" t="s">
        <v>93</v>
      </c>
      <c r="B729" t="s">
        <v>14</v>
      </c>
      <c r="C729" t="s">
        <v>14</v>
      </c>
      <c r="D729" t="s">
        <v>14</v>
      </c>
      <c r="E729" t="s">
        <v>14</v>
      </c>
      <c r="F729" t="s">
        <v>14</v>
      </c>
      <c r="G729" t="s">
        <v>14</v>
      </c>
      <c r="H729">
        <v>22.6</v>
      </c>
      <c r="I729">
        <v>18.9</v>
      </c>
      <c r="J729">
        <v>21.5</v>
      </c>
      <c r="K729">
        <v>21.2</v>
      </c>
      <c r="L729">
        <v>19.9</v>
      </c>
      <c r="M729">
        <v>21.9</v>
      </c>
      <c r="N729">
        <v>22.4</v>
      </c>
      <c r="O729">
        <v>21.7</v>
      </c>
      <c r="P729">
        <v>22.5</v>
      </c>
      <c r="Q729">
        <v>21.9</v>
      </c>
      <c r="R729">
        <v>22.6</v>
      </c>
      <c r="S729">
        <v>21.6</v>
      </c>
    </row>
    <row r="730" spans="1:19" ht="14">
      <c r="A730" s="13" t="s">
        <v>92</v>
      </c>
      <c r="B730" t="s">
        <v>14</v>
      </c>
      <c r="C730" t="s">
        <v>14</v>
      </c>
      <c r="D730" t="s">
        <v>14</v>
      </c>
      <c r="E730" t="s">
        <v>14</v>
      </c>
      <c r="F730" t="s">
        <v>14</v>
      </c>
      <c r="G730" t="s">
        <v>14</v>
      </c>
      <c r="H730">
        <v>22.7</v>
      </c>
      <c r="I730">
        <v>18.3</v>
      </c>
      <c r="J730">
        <v>20.6</v>
      </c>
      <c r="K730">
        <v>20.5</v>
      </c>
      <c r="L730">
        <v>19.8</v>
      </c>
      <c r="M730">
        <v>21.7</v>
      </c>
      <c r="N730">
        <v>23.2</v>
      </c>
      <c r="O730">
        <v>22.1</v>
      </c>
      <c r="P730">
        <v>22.9</v>
      </c>
      <c r="Q730">
        <v>24.3</v>
      </c>
      <c r="R730">
        <v>22.7</v>
      </c>
      <c r="S730">
        <v>21.7</v>
      </c>
    </row>
    <row r="731" spans="1:19" ht="14">
      <c r="A731" s="13" t="s">
        <v>19</v>
      </c>
      <c r="B731" t="s">
        <v>14</v>
      </c>
      <c r="C731" t="s">
        <v>14</v>
      </c>
      <c r="D731" t="s">
        <v>14</v>
      </c>
      <c r="E731" t="s">
        <v>14</v>
      </c>
      <c r="F731" t="s">
        <v>14</v>
      </c>
      <c r="G731" t="s">
        <v>14</v>
      </c>
      <c r="H731" t="s">
        <v>14</v>
      </c>
      <c r="I731" t="s">
        <v>14</v>
      </c>
      <c r="J731" t="s">
        <v>14</v>
      </c>
      <c r="K731" t="s">
        <v>14</v>
      </c>
      <c r="L731" t="s">
        <v>14</v>
      </c>
      <c r="M731" t="s">
        <v>14</v>
      </c>
      <c r="N731" t="s">
        <v>14</v>
      </c>
      <c r="O731" t="s">
        <v>14</v>
      </c>
      <c r="P731" t="s">
        <v>14</v>
      </c>
      <c r="Q731">
        <v>26.1</v>
      </c>
      <c r="R731">
        <v>25.2</v>
      </c>
      <c r="S731">
        <v>25.6</v>
      </c>
    </row>
    <row r="732" spans="1:19" ht="14">
      <c r="A732" s="13" t="s">
        <v>58</v>
      </c>
      <c r="B732" t="s">
        <v>14</v>
      </c>
      <c r="C732" t="s">
        <v>14</v>
      </c>
      <c r="D732" t="s">
        <v>14</v>
      </c>
      <c r="E732" t="s">
        <v>14</v>
      </c>
      <c r="F732" t="s">
        <v>14</v>
      </c>
      <c r="G732" t="s">
        <v>14</v>
      </c>
      <c r="H732" t="s">
        <v>14</v>
      </c>
      <c r="I732">
        <v>22.8</v>
      </c>
      <c r="J732">
        <v>22.2</v>
      </c>
      <c r="K732">
        <v>22.4</v>
      </c>
      <c r="L732">
        <v>24.3</v>
      </c>
      <c r="M732">
        <v>21.4</v>
      </c>
      <c r="N732" t="s">
        <v>14</v>
      </c>
      <c r="O732" t="s">
        <v>14</v>
      </c>
      <c r="P732" t="s">
        <v>14</v>
      </c>
      <c r="Q732" t="s">
        <v>14</v>
      </c>
      <c r="R732" t="s">
        <v>14</v>
      </c>
      <c r="S732">
        <v>22.6</v>
      </c>
    </row>
    <row r="733" spans="1:19" ht="14">
      <c r="A733" s="13" t="s">
        <v>29</v>
      </c>
      <c r="B733" t="s">
        <v>14</v>
      </c>
      <c r="C733" t="s">
        <v>14</v>
      </c>
      <c r="D733" t="s">
        <v>14</v>
      </c>
      <c r="E733" t="s">
        <v>14</v>
      </c>
      <c r="F733" t="s">
        <v>14</v>
      </c>
      <c r="G733" t="s">
        <v>14</v>
      </c>
      <c r="H733" t="s">
        <v>14</v>
      </c>
      <c r="I733" t="s">
        <v>14</v>
      </c>
      <c r="J733" t="s">
        <v>14</v>
      </c>
      <c r="K733" t="s">
        <v>14</v>
      </c>
      <c r="L733">
        <v>16.7</v>
      </c>
      <c r="M733">
        <v>26.5</v>
      </c>
      <c r="N733">
        <v>28.8</v>
      </c>
      <c r="O733">
        <v>27.3</v>
      </c>
      <c r="P733">
        <v>27.9</v>
      </c>
      <c r="Q733">
        <v>30.3</v>
      </c>
      <c r="R733">
        <v>31.3</v>
      </c>
      <c r="S733">
        <v>27</v>
      </c>
    </row>
    <row r="734" spans="1:19" ht="14">
      <c r="A734" s="13" t="s">
        <v>18</v>
      </c>
      <c r="B734" t="s">
        <v>14</v>
      </c>
      <c r="C734" t="s">
        <v>14</v>
      </c>
      <c r="D734" t="s">
        <v>14</v>
      </c>
      <c r="E734" t="s">
        <v>14</v>
      </c>
      <c r="F734" t="s">
        <v>14</v>
      </c>
      <c r="G734" t="s">
        <v>14</v>
      </c>
      <c r="H734">
        <v>23.4</v>
      </c>
      <c r="I734">
        <v>21</v>
      </c>
      <c r="J734">
        <v>18.6</v>
      </c>
      <c r="K734">
        <v>18.6</v>
      </c>
      <c r="L734">
        <v>19.8</v>
      </c>
      <c r="M734">
        <v>16.1</v>
      </c>
      <c r="N734">
        <v>17.3</v>
      </c>
      <c r="O734">
        <v>17</v>
      </c>
      <c r="P734">
        <v>17.9</v>
      </c>
      <c r="Q734">
        <v>18.5</v>
      </c>
      <c r="R734">
        <v>17.7</v>
      </c>
      <c r="S734">
        <v>18.7</v>
      </c>
    </row>
    <row r="735" spans="1:19" ht="14">
      <c r="A735" s="13" t="s">
        <v>33</v>
      </c>
      <c r="B735" t="s">
        <v>14</v>
      </c>
      <c r="C735" t="s">
        <v>14</v>
      </c>
      <c r="D735" t="s">
        <v>14</v>
      </c>
      <c r="E735" t="s">
        <v>14</v>
      </c>
      <c r="F735" t="s">
        <v>14</v>
      </c>
      <c r="G735" t="s">
        <v>14</v>
      </c>
      <c r="H735" t="s">
        <v>14</v>
      </c>
      <c r="I735" t="s">
        <v>14</v>
      </c>
      <c r="J735" t="s">
        <v>14</v>
      </c>
      <c r="K735" t="s">
        <v>14</v>
      </c>
      <c r="L735" t="s">
        <v>14</v>
      </c>
      <c r="M735">
        <v>16.3</v>
      </c>
      <c r="N735" t="s">
        <v>14</v>
      </c>
      <c r="O735" t="s">
        <v>14</v>
      </c>
      <c r="P735" t="s">
        <v>14</v>
      </c>
      <c r="Q735" t="s">
        <v>14</v>
      </c>
      <c r="R735" t="s">
        <v>14</v>
      </c>
      <c r="S735">
        <v>16.3</v>
      </c>
    </row>
    <row r="736" spans="1:19" ht="14">
      <c r="A736" s="13" t="s">
        <v>26</v>
      </c>
      <c r="B736" t="s">
        <v>14</v>
      </c>
      <c r="C736" t="s">
        <v>14</v>
      </c>
      <c r="D736" t="s">
        <v>14</v>
      </c>
      <c r="E736" t="s">
        <v>14</v>
      </c>
      <c r="F736" t="s">
        <v>14</v>
      </c>
      <c r="G736" t="s">
        <v>14</v>
      </c>
      <c r="H736">
        <v>23.9</v>
      </c>
      <c r="I736">
        <v>21.2</v>
      </c>
      <c r="J736">
        <v>23.2</v>
      </c>
      <c r="K736">
        <v>21.9</v>
      </c>
      <c r="L736">
        <v>21.2</v>
      </c>
      <c r="M736">
        <v>19.2</v>
      </c>
      <c r="N736">
        <v>22</v>
      </c>
      <c r="O736">
        <v>22.8</v>
      </c>
      <c r="P736">
        <v>24.3</v>
      </c>
      <c r="Q736">
        <v>25.3</v>
      </c>
      <c r="R736">
        <v>24.1</v>
      </c>
      <c r="S736">
        <v>22.6</v>
      </c>
    </row>
    <row r="737" spans="1:19" ht="14">
      <c r="A737" s="13" t="s">
        <v>56</v>
      </c>
      <c r="B737" t="s">
        <v>14</v>
      </c>
      <c r="C737" t="s">
        <v>14</v>
      </c>
      <c r="D737" t="s">
        <v>14</v>
      </c>
      <c r="E737" t="s">
        <v>14</v>
      </c>
      <c r="F737" t="s">
        <v>14</v>
      </c>
      <c r="G737" t="s">
        <v>14</v>
      </c>
      <c r="H737" t="s">
        <v>14</v>
      </c>
      <c r="I737">
        <v>22.3</v>
      </c>
      <c r="J737">
        <v>22.7</v>
      </c>
      <c r="K737">
        <v>21.5</v>
      </c>
      <c r="L737">
        <v>23.2</v>
      </c>
      <c r="M737">
        <v>20.4</v>
      </c>
      <c r="N737">
        <v>21.3</v>
      </c>
      <c r="O737">
        <v>23.6</v>
      </c>
      <c r="P737">
        <v>25.1</v>
      </c>
      <c r="Q737">
        <v>25.6</v>
      </c>
      <c r="R737">
        <v>24.7</v>
      </c>
      <c r="S737">
        <v>23</v>
      </c>
    </row>
    <row r="738" spans="1:19" ht="14">
      <c r="A738" s="13" t="s">
        <v>23</v>
      </c>
      <c r="B738" t="s">
        <v>14</v>
      </c>
      <c r="C738" t="s">
        <v>14</v>
      </c>
      <c r="D738" t="s">
        <v>14</v>
      </c>
      <c r="E738" t="s">
        <v>14</v>
      </c>
      <c r="F738" t="s">
        <v>14</v>
      </c>
      <c r="G738" t="s">
        <v>14</v>
      </c>
      <c r="H738" t="s">
        <v>14</v>
      </c>
      <c r="I738" t="s">
        <v>14</v>
      </c>
      <c r="J738" t="s">
        <v>14</v>
      </c>
      <c r="K738" t="s">
        <v>14</v>
      </c>
      <c r="L738" t="s">
        <v>14</v>
      </c>
      <c r="M738">
        <v>16.7</v>
      </c>
      <c r="N738">
        <v>19.2</v>
      </c>
      <c r="O738">
        <v>19.4</v>
      </c>
      <c r="P738">
        <v>19.9</v>
      </c>
      <c r="Q738">
        <v>20.1</v>
      </c>
      <c r="R738">
        <v>18.9</v>
      </c>
      <c r="S738">
        <v>19</v>
      </c>
    </row>
    <row r="739" spans="1:19" ht="14">
      <c r="A739" s="13" t="s">
        <v>24</v>
      </c>
      <c r="B739" t="s">
        <v>14</v>
      </c>
      <c r="C739" t="s">
        <v>14</v>
      </c>
      <c r="D739" t="s">
        <v>14</v>
      </c>
      <c r="E739" t="s">
        <v>14</v>
      </c>
      <c r="F739" t="s">
        <v>14</v>
      </c>
      <c r="G739" t="s">
        <v>14</v>
      </c>
      <c r="H739" t="s">
        <v>14</v>
      </c>
      <c r="I739" t="s">
        <v>14</v>
      </c>
      <c r="J739" t="s">
        <v>14</v>
      </c>
      <c r="K739" t="s">
        <v>14</v>
      </c>
      <c r="L739" t="s">
        <v>14</v>
      </c>
      <c r="M739" t="s">
        <v>14</v>
      </c>
      <c r="N739">
        <v>30.1</v>
      </c>
      <c r="O739">
        <v>30.3</v>
      </c>
      <c r="P739">
        <v>31.5</v>
      </c>
      <c r="Q739">
        <v>31.6</v>
      </c>
      <c r="R739">
        <v>29.5</v>
      </c>
      <c r="S739">
        <v>30.6</v>
      </c>
    </row>
    <row r="740" spans="1:19" ht="14">
      <c r="A740" s="13" t="s">
        <v>59</v>
      </c>
      <c r="B740" t="s">
        <v>14</v>
      </c>
      <c r="C740" t="s">
        <v>14</v>
      </c>
      <c r="D740" t="s">
        <v>14</v>
      </c>
      <c r="E740" t="s">
        <v>14</v>
      </c>
      <c r="F740" t="s">
        <v>14</v>
      </c>
      <c r="G740" t="s">
        <v>14</v>
      </c>
      <c r="H740" t="s">
        <v>14</v>
      </c>
      <c r="I740" t="s">
        <v>14</v>
      </c>
      <c r="J740" t="s">
        <v>14</v>
      </c>
      <c r="K740" t="s">
        <v>14</v>
      </c>
      <c r="L740" t="s">
        <v>14</v>
      </c>
      <c r="M740" t="s">
        <v>14</v>
      </c>
      <c r="N740" t="s">
        <v>14</v>
      </c>
      <c r="O740">
        <v>37</v>
      </c>
      <c r="P740">
        <v>38.7</v>
      </c>
      <c r="Q740">
        <v>38.6</v>
      </c>
      <c r="R740">
        <v>36</v>
      </c>
      <c r="S740">
        <v>37.6</v>
      </c>
    </row>
    <row r="743" ht="14">
      <c r="A743" s="13" t="s">
        <v>6</v>
      </c>
    </row>
    <row r="744" spans="1:19" ht="14">
      <c r="A744" s="13"/>
      <c r="B744">
        <v>1988</v>
      </c>
      <c r="C744">
        <v>1989</v>
      </c>
      <c r="D744">
        <v>1990</v>
      </c>
      <c r="E744">
        <v>1991</v>
      </c>
      <c r="F744">
        <v>1992</v>
      </c>
      <c r="G744">
        <v>1993</v>
      </c>
      <c r="H744">
        <v>1994</v>
      </c>
      <c r="I744">
        <v>1995</v>
      </c>
      <c r="J744">
        <v>1996</v>
      </c>
      <c r="K744">
        <v>1997</v>
      </c>
      <c r="L744">
        <v>1998</v>
      </c>
      <c r="M744">
        <v>1999</v>
      </c>
      <c r="N744">
        <v>2000</v>
      </c>
      <c r="O744">
        <v>2001</v>
      </c>
      <c r="P744">
        <v>2002</v>
      </c>
      <c r="Q744">
        <v>2003</v>
      </c>
      <c r="R744">
        <v>2004</v>
      </c>
      <c r="S744" t="s">
        <v>12</v>
      </c>
    </row>
    <row r="745" spans="1:19" ht="14">
      <c r="A745" s="13" t="s">
        <v>13</v>
      </c>
      <c r="B745" t="s">
        <v>14</v>
      </c>
      <c r="C745">
        <v>25.6</v>
      </c>
      <c r="D745">
        <v>26.6</v>
      </c>
      <c r="E745">
        <v>24.4</v>
      </c>
      <c r="F745">
        <v>26.8</v>
      </c>
      <c r="G745">
        <v>21.7</v>
      </c>
      <c r="H745">
        <v>25.8</v>
      </c>
      <c r="I745">
        <v>22.6</v>
      </c>
      <c r="J745">
        <v>24.5</v>
      </c>
      <c r="K745">
        <v>22.2</v>
      </c>
      <c r="L745">
        <v>25.7</v>
      </c>
      <c r="M745">
        <v>29.3</v>
      </c>
      <c r="N745">
        <v>27.2</v>
      </c>
      <c r="O745">
        <v>27.6</v>
      </c>
      <c r="P745">
        <v>25.5</v>
      </c>
      <c r="Q745">
        <v>28.9</v>
      </c>
      <c r="R745">
        <v>24.7</v>
      </c>
      <c r="S745">
        <v>25.6</v>
      </c>
    </row>
    <row r="746" spans="1:19" ht="14">
      <c r="A746" s="13" t="s">
        <v>134</v>
      </c>
      <c r="B746" t="s">
        <v>14</v>
      </c>
      <c r="C746">
        <v>20.2</v>
      </c>
      <c r="D746">
        <v>20.9</v>
      </c>
      <c r="E746">
        <v>19.2</v>
      </c>
      <c r="F746">
        <v>21</v>
      </c>
      <c r="G746">
        <v>17.1</v>
      </c>
      <c r="H746">
        <v>21</v>
      </c>
      <c r="I746">
        <v>18.4</v>
      </c>
      <c r="J746">
        <v>19.8</v>
      </c>
      <c r="K746">
        <v>18.1</v>
      </c>
      <c r="L746">
        <v>20.8</v>
      </c>
      <c r="M746">
        <v>23.3</v>
      </c>
      <c r="N746">
        <v>22</v>
      </c>
      <c r="O746">
        <v>21.8</v>
      </c>
      <c r="P746">
        <v>20.7</v>
      </c>
      <c r="Q746">
        <v>23.3</v>
      </c>
      <c r="R746">
        <v>20.1</v>
      </c>
      <c r="S746">
        <v>20.5</v>
      </c>
    </row>
    <row r="747" spans="1:19" ht="14">
      <c r="A747" s="13" t="s">
        <v>15</v>
      </c>
      <c r="B747" t="s">
        <v>14</v>
      </c>
      <c r="C747" t="s">
        <v>14</v>
      </c>
      <c r="D747" t="s">
        <v>14</v>
      </c>
      <c r="E747" t="s">
        <v>14</v>
      </c>
      <c r="F747" t="s">
        <v>14</v>
      </c>
      <c r="G747">
        <v>20.9</v>
      </c>
      <c r="H747">
        <v>25.4</v>
      </c>
      <c r="I747">
        <v>22.1</v>
      </c>
      <c r="J747">
        <v>23.9</v>
      </c>
      <c r="K747">
        <v>22.1</v>
      </c>
      <c r="L747">
        <v>25.1</v>
      </c>
      <c r="M747">
        <v>28.2</v>
      </c>
      <c r="N747">
        <v>26.6</v>
      </c>
      <c r="O747">
        <v>26.4</v>
      </c>
      <c r="P747">
        <v>25</v>
      </c>
      <c r="Q747">
        <v>28.1</v>
      </c>
      <c r="R747">
        <v>24.3</v>
      </c>
      <c r="S747">
        <v>24.8</v>
      </c>
    </row>
    <row r="748" spans="1:19" ht="14">
      <c r="A748" s="13" t="s">
        <v>93</v>
      </c>
      <c r="B748" t="s">
        <v>14</v>
      </c>
      <c r="C748">
        <v>16.7</v>
      </c>
      <c r="D748">
        <v>16.9</v>
      </c>
      <c r="E748">
        <v>15.8</v>
      </c>
      <c r="F748">
        <v>18.9</v>
      </c>
      <c r="G748">
        <v>15.9</v>
      </c>
      <c r="H748">
        <v>18</v>
      </c>
      <c r="I748">
        <v>15.4</v>
      </c>
      <c r="J748">
        <v>18</v>
      </c>
      <c r="K748">
        <v>18.6</v>
      </c>
      <c r="L748">
        <v>17.7</v>
      </c>
      <c r="M748">
        <v>17.4</v>
      </c>
      <c r="N748">
        <v>19.6</v>
      </c>
      <c r="O748">
        <v>20.1</v>
      </c>
      <c r="P748">
        <v>18.6</v>
      </c>
      <c r="Q748">
        <v>21.5</v>
      </c>
      <c r="R748">
        <v>18.9</v>
      </c>
      <c r="S748">
        <v>18</v>
      </c>
    </row>
    <row r="749" spans="1:19" ht="14">
      <c r="A749" s="13" t="s">
        <v>92</v>
      </c>
      <c r="B749" t="s">
        <v>14</v>
      </c>
      <c r="C749">
        <v>17.3</v>
      </c>
      <c r="D749">
        <v>17.7</v>
      </c>
      <c r="E749">
        <v>15.5</v>
      </c>
      <c r="F749">
        <v>18.2</v>
      </c>
      <c r="G749">
        <v>14</v>
      </c>
      <c r="H749">
        <v>17.5</v>
      </c>
      <c r="I749">
        <v>15</v>
      </c>
      <c r="J749">
        <v>17.5</v>
      </c>
      <c r="K749">
        <v>15.4</v>
      </c>
      <c r="L749">
        <v>13.3</v>
      </c>
      <c r="M749">
        <v>18.2</v>
      </c>
      <c r="N749">
        <v>18.6</v>
      </c>
      <c r="O749">
        <v>16.8</v>
      </c>
      <c r="P749">
        <v>17.1</v>
      </c>
      <c r="Q749">
        <v>21.9</v>
      </c>
      <c r="R749">
        <v>19</v>
      </c>
      <c r="S749">
        <v>17.1</v>
      </c>
    </row>
    <row r="750" spans="1:19" ht="14">
      <c r="A750" s="13" t="s">
        <v>18</v>
      </c>
      <c r="B750" t="s">
        <v>14</v>
      </c>
      <c r="C750">
        <v>16.7</v>
      </c>
      <c r="D750">
        <v>17.8</v>
      </c>
      <c r="E750">
        <v>15.6</v>
      </c>
      <c r="F750">
        <v>17.2</v>
      </c>
      <c r="G750">
        <v>13.9</v>
      </c>
      <c r="H750">
        <v>17.5</v>
      </c>
      <c r="I750">
        <v>14.7</v>
      </c>
      <c r="J750">
        <v>16</v>
      </c>
      <c r="K750">
        <v>14.6</v>
      </c>
      <c r="L750">
        <v>15.7</v>
      </c>
      <c r="M750">
        <v>16.8</v>
      </c>
      <c r="N750">
        <v>16</v>
      </c>
      <c r="O750">
        <v>16.1</v>
      </c>
      <c r="P750">
        <v>15</v>
      </c>
      <c r="Q750">
        <v>22.8</v>
      </c>
      <c r="R750">
        <v>19</v>
      </c>
      <c r="S750">
        <v>16.6</v>
      </c>
    </row>
    <row r="751" spans="1:19" ht="14">
      <c r="A751" s="13" t="s">
        <v>19</v>
      </c>
      <c r="B751" t="s">
        <v>14</v>
      </c>
      <c r="C751">
        <v>17.4</v>
      </c>
      <c r="D751">
        <v>17.8</v>
      </c>
      <c r="E751">
        <v>15.2</v>
      </c>
      <c r="F751">
        <v>17</v>
      </c>
      <c r="G751">
        <v>12.4</v>
      </c>
      <c r="H751">
        <v>17.1</v>
      </c>
      <c r="I751">
        <v>15</v>
      </c>
      <c r="J751">
        <v>17.2</v>
      </c>
      <c r="K751">
        <v>14.2</v>
      </c>
      <c r="L751" t="s">
        <v>14</v>
      </c>
      <c r="M751" t="s">
        <v>14</v>
      </c>
      <c r="N751" t="s">
        <v>14</v>
      </c>
      <c r="O751" t="s">
        <v>14</v>
      </c>
      <c r="P751" t="s">
        <v>14</v>
      </c>
      <c r="Q751" t="s">
        <v>14</v>
      </c>
      <c r="R751" t="s">
        <v>14</v>
      </c>
      <c r="S751">
        <v>15.9</v>
      </c>
    </row>
    <row r="752" spans="1:19" ht="14">
      <c r="A752" s="13" t="s">
        <v>60</v>
      </c>
      <c r="B752" t="s">
        <v>14</v>
      </c>
      <c r="C752" t="s">
        <v>14</v>
      </c>
      <c r="D752" t="s">
        <v>14</v>
      </c>
      <c r="E752" t="s">
        <v>14</v>
      </c>
      <c r="F752" t="s">
        <v>14</v>
      </c>
      <c r="G752" t="s">
        <v>14</v>
      </c>
      <c r="H752" t="s">
        <v>14</v>
      </c>
      <c r="I752" t="s">
        <v>14</v>
      </c>
      <c r="J752" t="s">
        <v>14</v>
      </c>
      <c r="K752" t="s">
        <v>14</v>
      </c>
      <c r="L752">
        <v>14.4</v>
      </c>
      <c r="M752" t="s">
        <v>14</v>
      </c>
      <c r="N752" t="s">
        <v>14</v>
      </c>
      <c r="O752" t="s">
        <v>14</v>
      </c>
      <c r="P752" t="s">
        <v>14</v>
      </c>
      <c r="Q752" t="s">
        <v>14</v>
      </c>
      <c r="R752" t="s">
        <v>14</v>
      </c>
      <c r="S752">
        <v>14.4</v>
      </c>
    </row>
    <row r="753" spans="1:19" ht="14">
      <c r="A753" s="13" t="s">
        <v>141</v>
      </c>
      <c r="B753" t="s">
        <v>14</v>
      </c>
      <c r="C753" t="s">
        <v>14</v>
      </c>
      <c r="D753" t="s">
        <v>14</v>
      </c>
      <c r="E753" t="s">
        <v>14</v>
      </c>
      <c r="F753" t="s">
        <v>14</v>
      </c>
      <c r="G753" t="s">
        <v>14</v>
      </c>
      <c r="H753" t="s">
        <v>14</v>
      </c>
      <c r="I753" t="s">
        <v>14</v>
      </c>
      <c r="J753" t="s">
        <v>14</v>
      </c>
      <c r="K753" t="s">
        <v>14</v>
      </c>
      <c r="L753" t="s">
        <v>14</v>
      </c>
      <c r="M753">
        <v>11.4</v>
      </c>
      <c r="N753">
        <v>11.4</v>
      </c>
      <c r="O753">
        <v>10.8</v>
      </c>
      <c r="P753">
        <v>10.7</v>
      </c>
      <c r="Q753">
        <v>13.9</v>
      </c>
      <c r="R753">
        <v>11.8</v>
      </c>
      <c r="S753">
        <v>11.7</v>
      </c>
    </row>
    <row r="754" spans="1:19" ht="14">
      <c r="A754" s="13" t="s">
        <v>139</v>
      </c>
      <c r="B754" t="s">
        <v>14</v>
      </c>
      <c r="C754" t="s">
        <v>14</v>
      </c>
      <c r="D754" t="s">
        <v>14</v>
      </c>
      <c r="E754" t="s">
        <v>14</v>
      </c>
      <c r="F754" t="s">
        <v>14</v>
      </c>
      <c r="G754" t="s">
        <v>14</v>
      </c>
      <c r="H754" t="s">
        <v>14</v>
      </c>
      <c r="I754" t="s">
        <v>14</v>
      </c>
      <c r="J754" t="s">
        <v>14</v>
      </c>
      <c r="K754" t="s">
        <v>14</v>
      </c>
      <c r="L754">
        <v>24.2</v>
      </c>
      <c r="M754">
        <v>23.4</v>
      </c>
      <c r="N754">
        <v>21.8</v>
      </c>
      <c r="O754">
        <v>19.1</v>
      </c>
      <c r="P754">
        <v>20.4</v>
      </c>
      <c r="Q754">
        <v>24.1</v>
      </c>
      <c r="R754">
        <v>21</v>
      </c>
      <c r="S754">
        <v>22</v>
      </c>
    </row>
    <row r="755" spans="1:19" ht="14">
      <c r="A755" s="13" t="s">
        <v>32</v>
      </c>
      <c r="B755" t="s">
        <v>14</v>
      </c>
      <c r="C755" t="s">
        <v>14</v>
      </c>
      <c r="D755" t="s">
        <v>14</v>
      </c>
      <c r="E755" t="s">
        <v>14</v>
      </c>
      <c r="F755" t="s">
        <v>14</v>
      </c>
      <c r="G755" t="s">
        <v>14</v>
      </c>
      <c r="H755" t="s">
        <v>14</v>
      </c>
      <c r="I755" t="s">
        <v>14</v>
      </c>
      <c r="J755" t="s">
        <v>14</v>
      </c>
      <c r="K755" t="s">
        <v>14</v>
      </c>
      <c r="L755">
        <v>24.2</v>
      </c>
      <c r="M755">
        <v>22.7</v>
      </c>
      <c r="N755">
        <v>21.8</v>
      </c>
      <c r="O755">
        <v>19.3</v>
      </c>
      <c r="P755">
        <v>20</v>
      </c>
      <c r="Q755">
        <v>23.3</v>
      </c>
      <c r="R755">
        <v>21</v>
      </c>
      <c r="S755">
        <v>21.8</v>
      </c>
    </row>
    <row r="758" ht="14">
      <c r="A758" s="13" t="s">
        <v>7</v>
      </c>
    </row>
    <row r="759" spans="1:19" ht="14">
      <c r="A759" s="13"/>
      <c r="B759">
        <v>1988</v>
      </c>
      <c r="C759">
        <v>1989</v>
      </c>
      <c r="D759">
        <v>1990</v>
      </c>
      <c r="E759">
        <v>1991</v>
      </c>
      <c r="F759">
        <v>1992</v>
      </c>
      <c r="G759">
        <v>1993</v>
      </c>
      <c r="H759">
        <v>1994</v>
      </c>
      <c r="I759">
        <v>1995</v>
      </c>
      <c r="J759">
        <v>1996</v>
      </c>
      <c r="K759">
        <v>1997</v>
      </c>
      <c r="L759">
        <v>1998</v>
      </c>
      <c r="M759">
        <v>1999</v>
      </c>
      <c r="N759">
        <v>2000</v>
      </c>
      <c r="O759">
        <v>2001</v>
      </c>
      <c r="P759">
        <v>2002</v>
      </c>
      <c r="Q759">
        <v>2003</v>
      </c>
      <c r="R759">
        <v>2004</v>
      </c>
      <c r="S759" t="s">
        <v>12</v>
      </c>
    </row>
    <row r="760" spans="1:19" ht="14">
      <c r="A760" s="13" t="s">
        <v>13</v>
      </c>
      <c r="B760">
        <v>40.9</v>
      </c>
      <c r="C760">
        <v>35.8</v>
      </c>
      <c r="D760">
        <v>37.7</v>
      </c>
      <c r="E760">
        <v>33.9</v>
      </c>
      <c r="F760">
        <v>40.9</v>
      </c>
      <c r="G760">
        <v>32.7</v>
      </c>
      <c r="H760">
        <v>35.5</v>
      </c>
      <c r="I760">
        <v>31.8</v>
      </c>
      <c r="J760">
        <v>36.6</v>
      </c>
      <c r="K760">
        <v>34.4</v>
      </c>
      <c r="L760">
        <v>37.3</v>
      </c>
      <c r="M760">
        <v>40</v>
      </c>
      <c r="N760">
        <v>40.2</v>
      </c>
      <c r="O760">
        <v>41.8</v>
      </c>
      <c r="P760">
        <v>37.8</v>
      </c>
      <c r="Q760">
        <v>45.3</v>
      </c>
      <c r="R760">
        <v>43.1</v>
      </c>
      <c r="S760">
        <v>38</v>
      </c>
    </row>
    <row r="761" spans="1:19" ht="14">
      <c r="A761" s="13" t="s">
        <v>134</v>
      </c>
      <c r="B761">
        <v>32.4</v>
      </c>
      <c r="C761">
        <v>28.2</v>
      </c>
      <c r="D761">
        <v>29.6</v>
      </c>
      <c r="E761">
        <v>26.8</v>
      </c>
      <c r="F761">
        <v>32.2</v>
      </c>
      <c r="G761">
        <v>25.8</v>
      </c>
      <c r="H761">
        <v>28.8</v>
      </c>
      <c r="I761">
        <v>25.5</v>
      </c>
      <c r="J761">
        <v>29.2</v>
      </c>
      <c r="K761">
        <v>27.6</v>
      </c>
      <c r="L761">
        <v>29</v>
      </c>
      <c r="M761">
        <v>31</v>
      </c>
      <c r="N761">
        <v>32.4</v>
      </c>
      <c r="O761">
        <v>33.2</v>
      </c>
      <c r="P761">
        <v>29.9</v>
      </c>
      <c r="Q761">
        <v>35.9</v>
      </c>
      <c r="R761">
        <v>34.5</v>
      </c>
      <c r="S761">
        <v>30.1</v>
      </c>
    </row>
    <row r="762" spans="1:19" ht="14">
      <c r="A762" s="13" t="s">
        <v>15</v>
      </c>
      <c r="B762" t="s">
        <v>14</v>
      </c>
      <c r="C762" t="s">
        <v>14</v>
      </c>
      <c r="D762" t="s">
        <v>14</v>
      </c>
      <c r="E762" t="s">
        <v>14</v>
      </c>
      <c r="F762">
        <v>36.5</v>
      </c>
      <c r="G762">
        <v>31.4</v>
      </c>
      <c r="H762">
        <v>34.7</v>
      </c>
      <c r="I762">
        <v>30.8</v>
      </c>
      <c r="J762">
        <v>35.3</v>
      </c>
      <c r="K762">
        <v>33.4</v>
      </c>
      <c r="L762">
        <v>35</v>
      </c>
      <c r="M762">
        <v>37.7</v>
      </c>
      <c r="N762">
        <v>39.3</v>
      </c>
      <c r="O762">
        <v>40.3</v>
      </c>
      <c r="P762">
        <v>36.7</v>
      </c>
      <c r="Q762">
        <v>43.5</v>
      </c>
      <c r="R762">
        <v>41.9</v>
      </c>
      <c r="S762">
        <v>36.7</v>
      </c>
    </row>
    <row r="763" spans="1:19" ht="14">
      <c r="A763" s="13" t="s">
        <v>51</v>
      </c>
      <c r="B763">
        <v>19.2</v>
      </c>
      <c r="C763">
        <v>17</v>
      </c>
      <c r="D763">
        <v>16.6</v>
      </c>
      <c r="E763">
        <v>16.5</v>
      </c>
      <c r="F763">
        <v>19.1</v>
      </c>
      <c r="G763">
        <v>17.4</v>
      </c>
      <c r="H763">
        <v>16.7</v>
      </c>
      <c r="I763">
        <v>13.7</v>
      </c>
      <c r="J763">
        <v>17.3</v>
      </c>
      <c r="K763" t="s">
        <v>14</v>
      </c>
      <c r="L763" t="s">
        <v>14</v>
      </c>
      <c r="M763" t="s">
        <v>14</v>
      </c>
      <c r="N763" t="s">
        <v>14</v>
      </c>
      <c r="O763" t="s">
        <v>14</v>
      </c>
      <c r="P763" t="s">
        <v>14</v>
      </c>
      <c r="Q763" t="s">
        <v>14</v>
      </c>
      <c r="R763" t="s">
        <v>14</v>
      </c>
      <c r="S763">
        <v>17.1</v>
      </c>
    </row>
    <row r="764" spans="1:19" ht="14">
      <c r="A764" s="13" t="s">
        <v>93</v>
      </c>
      <c r="B764">
        <v>23.4</v>
      </c>
      <c r="C764">
        <v>20.9</v>
      </c>
      <c r="D764">
        <v>21.7</v>
      </c>
      <c r="E764">
        <v>20.2</v>
      </c>
      <c r="F764">
        <v>25.4</v>
      </c>
      <c r="G764">
        <v>21</v>
      </c>
      <c r="H764">
        <v>19.8</v>
      </c>
      <c r="I764">
        <v>18.5</v>
      </c>
      <c r="J764">
        <v>23</v>
      </c>
      <c r="K764">
        <v>22.3</v>
      </c>
      <c r="L764">
        <v>20.6</v>
      </c>
      <c r="M764">
        <v>23.8</v>
      </c>
      <c r="N764">
        <v>26.1</v>
      </c>
      <c r="O764">
        <v>24.8</v>
      </c>
      <c r="P764">
        <v>25.8</v>
      </c>
      <c r="Q764">
        <v>28.7</v>
      </c>
      <c r="R764">
        <v>28.8</v>
      </c>
      <c r="S764">
        <v>23.2</v>
      </c>
    </row>
    <row r="765" spans="1:19" ht="14">
      <c r="A765" s="13" t="s">
        <v>92</v>
      </c>
      <c r="B765">
        <v>26</v>
      </c>
      <c r="C765">
        <v>22.6</v>
      </c>
      <c r="D765">
        <v>23.1</v>
      </c>
      <c r="E765">
        <v>22</v>
      </c>
      <c r="F765">
        <v>25.1</v>
      </c>
      <c r="G765">
        <v>20.5</v>
      </c>
      <c r="H765">
        <v>19.9</v>
      </c>
      <c r="I765">
        <v>18.5</v>
      </c>
      <c r="J765">
        <v>21.1</v>
      </c>
      <c r="K765">
        <v>20.4</v>
      </c>
      <c r="L765">
        <v>21.6</v>
      </c>
      <c r="M765">
        <v>24.2</v>
      </c>
      <c r="N765">
        <v>26.2</v>
      </c>
      <c r="O765">
        <v>25.7</v>
      </c>
      <c r="P765">
        <v>24.9</v>
      </c>
      <c r="Q765">
        <v>27.9</v>
      </c>
      <c r="R765">
        <v>28.2</v>
      </c>
      <c r="S765">
        <v>23.4</v>
      </c>
    </row>
    <row r="766" spans="1:19" ht="14">
      <c r="A766" s="13" t="s">
        <v>16</v>
      </c>
      <c r="B766">
        <v>31.7</v>
      </c>
      <c r="C766">
        <v>27.4</v>
      </c>
      <c r="D766">
        <v>29.1</v>
      </c>
      <c r="E766">
        <v>26.1</v>
      </c>
      <c r="F766">
        <v>31</v>
      </c>
      <c r="G766">
        <v>24.1</v>
      </c>
      <c r="H766">
        <v>32.5</v>
      </c>
      <c r="I766">
        <v>25.2</v>
      </c>
      <c r="J766">
        <v>28.8</v>
      </c>
      <c r="K766">
        <v>25.1</v>
      </c>
      <c r="L766">
        <v>28</v>
      </c>
      <c r="M766">
        <v>28.4</v>
      </c>
      <c r="N766">
        <v>32.5</v>
      </c>
      <c r="O766">
        <v>32</v>
      </c>
      <c r="P766">
        <v>29.8</v>
      </c>
      <c r="Q766">
        <v>35.1</v>
      </c>
      <c r="R766">
        <v>32.5</v>
      </c>
      <c r="S766">
        <v>29.4</v>
      </c>
    </row>
    <row r="767" spans="1:19" ht="14">
      <c r="A767" s="13" t="s">
        <v>18</v>
      </c>
      <c r="B767">
        <v>27.5</v>
      </c>
      <c r="C767">
        <v>23.3</v>
      </c>
      <c r="D767">
        <v>24.5</v>
      </c>
      <c r="E767">
        <v>22.8</v>
      </c>
      <c r="F767">
        <v>25.5</v>
      </c>
      <c r="G767">
        <v>20.3</v>
      </c>
      <c r="H767">
        <v>24.4</v>
      </c>
      <c r="I767">
        <v>21.7</v>
      </c>
      <c r="J767">
        <v>25.6</v>
      </c>
      <c r="K767">
        <v>21</v>
      </c>
      <c r="L767">
        <v>24.6</v>
      </c>
      <c r="M767">
        <v>24.6</v>
      </c>
      <c r="N767">
        <v>27.1</v>
      </c>
      <c r="O767">
        <v>25.3</v>
      </c>
      <c r="P767">
        <v>24.1</v>
      </c>
      <c r="Q767">
        <v>29.3</v>
      </c>
      <c r="R767">
        <v>26.4</v>
      </c>
      <c r="S767">
        <v>24.6</v>
      </c>
    </row>
    <row r="768" spans="1:19" ht="14">
      <c r="A768" s="13" t="s">
        <v>33</v>
      </c>
      <c r="B768">
        <v>21.6</v>
      </c>
      <c r="C768">
        <v>18.3</v>
      </c>
      <c r="D768">
        <v>18.7</v>
      </c>
      <c r="E768">
        <v>16.6</v>
      </c>
      <c r="F768">
        <v>19.6</v>
      </c>
      <c r="G768">
        <v>14.1</v>
      </c>
      <c r="H768">
        <v>17.6</v>
      </c>
      <c r="I768">
        <v>16.1</v>
      </c>
      <c r="J768">
        <v>17</v>
      </c>
      <c r="K768">
        <v>15.4</v>
      </c>
      <c r="L768">
        <v>18.1</v>
      </c>
      <c r="M768">
        <v>17.8</v>
      </c>
      <c r="N768">
        <v>18.8</v>
      </c>
      <c r="O768">
        <v>19</v>
      </c>
      <c r="P768">
        <v>18.4</v>
      </c>
      <c r="Q768">
        <v>20.3</v>
      </c>
      <c r="R768">
        <v>18.9</v>
      </c>
      <c r="S768">
        <v>18</v>
      </c>
    </row>
    <row r="769" spans="1:19" ht="14">
      <c r="A769" s="13" t="s">
        <v>19</v>
      </c>
      <c r="B769">
        <v>27.2</v>
      </c>
      <c r="C769">
        <v>23.4</v>
      </c>
      <c r="D769">
        <v>25</v>
      </c>
      <c r="E769">
        <v>21.4</v>
      </c>
      <c r="F769">
        <v>26.7</v>
      </c>
      <c r="G769">
        <v>20.8</v>
      </c>
      <c r="H769">
        <v>23</v>
      </c>
      <c r="I769">
        <v>23.3</v>
      </c>
      <c r="J769">
        <v>24</v>
      </c>
      <c r="K769">
        <v>23.6</v>
      </c>
      <c r="L769">
        <v>24.3</v>
      </c>
      <c r="M769">
        <v>24.8</v>
      </c>
      <c r="N769">
        <v>25.6</v>
      </c>
      <c r="O769">
        <v>25.6</v>
      </c>
      <c r="P769">
        <v>22.7</v>
      </c>
      <c r="Q769">
        <v>28.4</v>
      </c>
      <c r="R769">
        <v>26.9</v>
      </c>
      <c r="S769">
        <v>24.5</v>
      </c>
    </row>
    <row r="770" spans="1:19" ht="14">
      <c r="A770" s="13" t="s">
        <v>20</v>
      </c>
      <c r="B770" t="s">
        <v>14</v>
      </c>
      <c r="C770" t="s">
        <v>14</v>
      </c>
      <c r="D770" t="s">
        <v>14</v>
      </c>
      <c r="E770" t="s">
        <v>14</v>
      </c>
      <c r="F770" t="s">
        <v>14</v>
      </c>
      <c r="G770">
        <v>17.6</v>
      </c>
      <c r="H770">
        <v>20.2</v>
      </c>
      <c r="I770">
        <v>18.1</v>
      </c>
      <c r="J770" t="s">
        <v>14</v>
      </c>
      <c r="K770" t="s">
        <v>14</v>
      </c>
      <c r="L770" t="s">
        <v>14</v>
      </c>
      <c r="M770" t="s">
        <v>14</v>
      </c>
      <c r="N770" t="s">
        <v>14</v>
      </c>
      <c r="O770" t="s">
        <v>14</v>
      </c>
      <c r="P770" t="s">
        <v>14</v>
      </c>
      <c r="Q770" t="s">
        <v>14</v>
      </c>
      <c r="R770" t="s">
        <v>14</v>
      </c>
      <c r="S770">
        <v>18.6</v>
      </c>
    </row>
    <row r="771" spans="1:19" ht="14">
      <c r="A771" s="13" t="s">
        <v>141</v>
      </c>
      <c r="B771">
        <v>16.2</v>
      </c>
      <c r="C771">
        <v>14.1</v>
      </c>
      <c r="D771">
        <v>13</v>
      </c>
      <c r="E771">
        <v>13.7</v>
      </c>
      <c r="F771">
        <v>14.9</v>
      </c>
      <c r="G771">
        <v>13.8</v>
      </c>
      <c r="H771">
        <v>14.5</v>
      </c>
      <c r="I771">
        <v>11.3</v>
      </c>
      <c r="J771">
        <v>15.3</v>
      </c>
      <c r="K771">
        <v>13.4</v>
      </c>
      <c r="L771">
        <v>12.8</v>
      </c>
      <c r="M771">
        <v>15.2</v>
      </c>
      <c r="N771">
        <v>16.2</v>
      </c>
      <c r="O771">
        <v>16.1</v>
      </c>
      <c r="P771">
        <v>14.8</v>
      </c>
      <c r="Q771">
        <v>20</v>
      </c>
      <c r="R771">
        <v>20.9</v>
      </c>
      <c r="S771">
        <v>15.1</v>
      </c>
    </row>
    <row r="772" spans="1:19" ht="14">
      <c r="A772" s="13" t="s">
        <v>139</v>
      </c>
      <c r="B772" t="s">
        <v>14</v>
      </c>
      <c r="C772" t="s">
        <v>14</v>
      </c>
      <c r="D772" t="s">
        <v>14</v>
      </c>
      <c r="E772" t="s">
        <v>14</v>
      </c>
      <c r="F772" t="s">
        <v>14</v>
      </c>
      <c r="G772" t="s">
        <v>14</v>
      </c>
      <c r="H772" t="s">
        <v>14</v>
      </c>
      <c r="I772">
        <v>29.1</v>
      </c>
      <c r="J772" t="s">
        <v>14</v>
      </c>
      <c r="K772" t="s">
        <v>14</v>
      </c>
      <c r="L772" t="s">
        <v>14</v>
      </c>
      <c r="M772" t="s">
        <v>14</v>
      </c>
      <c r="N772" t="s">
        <v>14</v>
      </c>
      <c r="O772" t="s">
        <v>14</v>
      </c>
      <c r="P772" t="s">
        <v>14</v>
      </c>
      <c r="Q772" t="s">
        <v>14</v>
      </c>
      <c r="R772" t="s">
        <v>14</v>
      </c>
      <c r="S772">
        <v>29.1</v>
      </c>
    </row>
    <row r="775" ht="14">
      <c r="A775" s="13" t="s">
        <v>8</v>
      </c>
    </row>
    <row r="776" spans="1:19" ht="14">
      <c r="A776" s="13"/>
      <c r="B776">
        <v>1988</v>
      </c>
      <c r="C776">
        <v>1989</v>
      </c>
      <c r="D776">
        <v>1990</v>
      </c>
      <c r="E776">
        <v>1991</v>
      </c>
      <c r="F776">
        <v>1992</v>
      </c>
      <c r="G776">
        <v>1993</v>
      </c>
      <c r="H776">
        <v>1994</v>
      </c>
      <c r="I776">
        <v>1995</v>
      </c>
      <c r="J776">
        <v>1996</v>
      </c>
      <c r="K776">
        <v>1997</v>
      </c>
      <c r="L776">
        <v>1998</v>
      </c>
      <c r="M776">
        <v>1999</v>
      </c>
      <c r="N776">
        <v>2000</v>
      </c>
      <c r="O776">
        <v>2001</v>
      </c>
      <c r="P776">
        <v>2002</v>
      </c>
      <c r="Q776">
        <v>2003</v>
      </c>
      <c r="R776">
        <v>2004</v>
      </c>
      <c r="S776" t="s">
        <v>12</v>
      </c>
    </row>
    <row r="777" spans="1:19" ht="14">
      <c r="A777" s="13" t="s">
        <v>13</v>
      </c>
      <c r="B777">
        <v>34.4</v>
      </c>
      <c r="C777">
        <v>30.6</v>
      </c>
      <c r="D777">
        <v>31.3</v>
      </c>
      <c r="E777">
        <v>29</v>
      </c>
      <c r="F777">
        <v>33.1</v>
      </c>
      <c r="G777">
        <v>25.2</v>
      </c>
      <c r="H777">
        <v>33.1</v>
      </c>
      <c r="I777">
        <v>27.7</v>
      </c>
      <c r="J777">
        <v>28.6</v>
      </c>
      <c r="K777">
        <v>26.6</v>
      </c>
      <c r="L777">
        <v>28</v>
      </c>
      <c r="M777">
        <v>27.9</v>
      </c>
      <c r="N777">
        <v>32.1</v>
      </c>
      <c r="O777">
        <v>29.5</v>
      </c>
      <c r="P777">
        <v>30.1</v>
      </c>
      <c r="Q777">
        <v>33.9</v>
      </c>
      <c r="R777">
        <v>29.9</v>
      </c>
      <c r="S777">
        <v>30.1</v>
      </c>
    </row>
    <row r="778" spans="1:19" ht="14">
      <c r="A778" s="13" t="s">
        <v>134</v>
      </c>
      <c r="B778">
        <v>27.6</v>
      </c>
      <c r="C778">
        <v>24.3</v>
      </c>
      <c r="D778">
        <v>24.8</v>
      </c>
      <c r="E778">
        <v>23</v>
      </c>
      <c r="F778">
        <v>26.2</v>
      </c>
      <c r="G778">
        <v>20</v>
      </c>
      <c r="H778">
        <v>26.6</v>
      </c>
      <c r="I778">
        <v>22.3</v>
      </c>
      <c r="J778">
        <v>23.2</v>
      </c>
      <c r="K778">
        <v>21.5</v>
      </c>
      <c r="L778">
        <v>22.5</v>
      </c>
      <c r="M778">
        <v>22.5</v>
      </c>
      <c r="N778">
        <v>26</v>
      </c>
      <c r="O778">
        <v>24</v>
      </c>
      <c r="P778">
        <v>23.6</v>
      </c>
      <c r="Q778">
        <v>27</v>
      </c>
      <c r="R778">
        <v>24.1</v>
      </c>
      <c r="S778">
        <v>24.1</v>
      </c>
    </row>
    <row r="779" spans="1:19" ht="14">
      <c r="A779" s="13" t="s">
        <v>15</v>
      </c>
      <c r="B779" t="s">
        <v>14</v>
      </c>
      <c r="C779" t="s">
        <v>14</v>
      </c>
      <c r="D779">
        <v>30</v>
      </c>
      <c r="E779" t="s">
        <v>14</v>
      </c>
      <c r="F779">
        <v>31.7</v>
      </c>
      <c r="G779">
        <v>24.4</v>
      </c>
      <c r="H779">
        <v>32.2</v>
      </c>
      <c r="I779">
        <v>26.6</v>
      </c>
      <c r="J779">
        <v>28.1</v>
      </c>
      <c r="K779">
        <v>26.2</v>
      </c>
      <c r="L779">
        <v>27.5</v>
      </c>
      <c r="M779">
        <v>27.4</v>
      </c>
      <c r="N779">
        <v>31.4</v>
      </c>
      <c r="O779">
        <v>29.9</v>
      </c>
      <c r="P779">
        <v>28.8</v>
      </c>
      <c r="Q779">
        <v>32.7</v>
      </c>
      <c r="R779">
        <v>29.3</v>
      </c>
      <c r="S779">
        <v>29</v>
      </c>
    </row>
    <row r="780" spans="1:19" ht="14">
      <c r="A780" s="13" t="s">
        <v>93</v>
      </c>
      <c r="B780">
        <v>23.9</v>
      </c>
      <c r="C780">
        <v>21.5</v>
      </c>
      <c r="D780">
        <v>22.2</v>
      </c>
      <c r="E780">
        <v>21.4</v>
      </c>
      <c r="F780">
        <v>25.1</v>
      </c>
      <c r="G780">
        <v>19.9</v>
      </c>
      <c r="H780">
        <v>22.1</v>
      </c>
      <c r="I780">
        <v>19.2</v>
      </c>
      <c r="J780">
        <v>24.4</v>
      </c>
      <c r="K780">
        <v>21.8</v>
      </c>
      <c r="L780">
        <v>22.7</v>
      </c>
      <c r="M780">
        <v>22.7</v>
      </c>
      <c r="N780">
        <v>24.6</v>
      </c>
      <c r="O780">
        <v>23.3</v>
      </c>
      <c r="P780">
        <v>24.4</v>
      </c>
      <c r="Q780">
        <v>29.1</v>
      </c>
      <c r="R780">
        <v>25.5</v>
      </c>
      <c r="S780">
        <v>23.2</v>
      </c>
    </row>
    <row r="781" spans="1:19" ht="14">
      <c r="A781" s="13" t="s">
        <v>92</v>
      </c>
      <c r="B781">
        <v>21</v>
      </c>
      <c r="C781">
        <v>20.8</v>
      </c>
      <c r="D781">
        <v>21</v>
      </c>
      <c r="E781">
        <v>19.7</v>
      </c>
      <c r="F781">
        <v>21.5</v>
      </c>
      <c r="G781">
        <v>16.4</v>
      </c>
      <c r="H781">
        <v>21.6</v>
      </c>
      <c r="I781">
        <v>18.5</v>
      </c>
      <c r="J781">
        <v>20.7</v>
      </c>
      <c r="K781">
        <v>17.7</v>
      </c>
      <c r="L781">
        <v>20.2</v>
      </c>
      <c r="M781">
        <v>19.6</v>
      </c>
      <c r="N781">
        <v>23.7</v>
      </c>
      <c r="O781">
        <v>22.4</v>
      </c>
      <c r="P781">
        <v>24.8</v>
      </c>
      <c r="Q781">
        <v>28</v>
      </c>
      <c r="R781">
        <v>21.9</v>
      </c>
      <c r="S781">
        <v>21.1</v>
      </c>
    </row>
    <row r="782" spans="1:19" ht="14">
      <c r="A782" s="13" t="s">
        <v>18</v>
      </c>
      <c r="B782">
        <v>21.1</v>
      </c>
      <c r="C782">
        <v>18.3</v>
      </c>
      <c r="D782">
        <v>19.7</v>
      </c>
      <c r="E782">
        <v>18.2</v>
      </c>
      <c r="F782">
        <v>20.2</v>
      </c>
      <c r="G782">
        <v>16.7</v>
      </c>
      <c r="H782">
        <v>21.4</v>
      </c>
      <c r="I782">
        <v>17.6</v>
      </c>
      <c r="J782">
        <v>17.9</v>
      </c>
      <c r="K782">
        <v>16.5</v>
      </c>
      <c r="L782">
        <v>18.5</v>
      </c>
      <c r="M782">
        <v>17.6</v>
      </c>
      <c r="N782">
        <v>21.8</v>
      </c>
      <c r="O782">
        <v>22.1</v>
      </c>
      <c r="P782">
        <v>22.1</v>
      </c>
      <c r="Q782">
        <v>23.6</v>
      </c>
      <c r="R782">
        <v>21.5</v>
      </c>
      <c r="S782">
        <v>19.7</v>
      </c>
    </row>
    <row r="785" ht="14">
      <c r="A785" s="13" t="s">
        <v>9</v>
      </c>
    </row>
    <row r="786" spans="1:19" ht="14">
      <c r="A786" s="13"/>
      <c r="B786">
        <v>1988</v>
      </c>
      <c r="C786">
        <v>1989</v>
      </c>
      <c r="D786">
        <v>1990</v>
      </c>
      <c r="E786">
        <v>1991</v>
      </c>
      <c r="F786">
        <v>1992</v>
      </c>
      <c r="G786">
        <v>1993</v>
      </c>
      <c r="H786">
        <v>1994</v>
      </c>
      <c r="I786">
        <v>1995</v>
      </c>
      <c r="J786">
        <v>1996</v>
      </c>
      <c r="K786">
        <v>1997</v>
      </c>
      <c r="L786">
        <v>1998</v>
      </c>
      <c r="M786">
        <v>1999</v>
      </c>
      <c r="N786">
        <v>2000</v>
      </c>
      <c r="O786">
        <v>2001</v>
      </c>
      <c r="P786">
        <v>2002</v>
      </c>
      <c r="Q786">
        <v>2003</v>
      </c>
      <c r="R786">
        <v>2004</v>
      </c>
      <c r="S786" t="s">
        <v>12</v>
      </c>
    </row>
    <row r="787" spans="1:19" ht="14">
      <c r="A787" s="13" t="s">
        <v>13</v>
      </c>
      <c r="B787" t="s">
        <v>14</v>
      </c>
      <c r="C787" t="s">
        <v>14</v>
      </c>
      <c r="D787" t="s">
        <v>14</v>
      </c>
      <c r="E787">
        <v>24</v>
      </c>
      <c r="F787">
        <v>26.9</v>
      </c>
      <c r="G787">
        <v>27</v>
      </c>
      <c r="H787">
        <v>34.6</v>
      </c>
      <c r="I787">
        <v>25.1</v>
      </c>
      <c r="J787">
        <v>27.4</v>
      </c>
      <c r="K787">
        <v>22.2</v>
      </c>
      <c r="L787">
        <v>29.2</v>
      </c>
      <c r="M787">
        <v>31.8</v>
      </c>
      <c r="N787">
        <v>29.2</v>
      </c>
      <c r="O787">
        <v>31.2</v>
      </c>
      <c r="P787">
        <v>27.9</v>
      </c>
      <c r="Q787">
        <v>32.2</v>
      </c>
      <c r="R787">
        <v>27.2</v>
      </c>
      <c r="S787">
        <v>28.3</v>
      </c>
    </row>
    <row r="788" spans="1:19" ht="14">
      <c r="A788" s="13" t="s">
        <v>134</v>
      </c>
      <c r="B788" t="s">
        <v>14</v>
      </c>
      <c r="C788" t="s">
        <v>14</v>
      </c>
      <c r="D788" t="s">
        <v>14</v>
      </c>
      <c r="E788">
        <v>19</v>
      </c>
      <c r="F788">
        <v>21.3</v>
      </c>
      <c r="G788">
        <v>21.2</v>
      </c>
      <c r="H788">
        <v>28</v>
      </c>
      <c r="I788">
        <v>20.4</v>
      </c>
      <c r="J788">
        <v>22</v>
      </c>
      <c r="K788">
        <v>18</v>
      </c>
      <c r="L788">
        <v>23.5</v>
      </c>
      <c r="M788">
        <v>25.3</v>
      </c>
      <c r="N788">
        <v>23.6</v>
      </c>
      <c r="O788">
        <v>24.6</v>
      </c>
      <c r="P788">
        <v>22.7</v>
      </c>
      <c r="Q788">
        <v>25.8</v>
      </c>
      <c r="R788">
        <v>21.9</v>
      </c>
      <c r="S788">
        <v>22.7</v>
      </c>
    </row>
    <row r="789" spans="1:19" ht="14">
      <c r="A789" s="13" t="s">
        <v>15</v>
      </c>
      <c r="B789" t="s">
        <v>14</v>
      </c>
      <c r="C789" t="s">
        <v>14</v>
      </c>
      <c r="D789" t="s">
        <v>14</v>
      </c>
      <c r="E789" t="s">
        <v>14</v>
      </c>
      <c r="F789" t="s">
        <v>14</v>
      </c>
      <c r="G789">
        <v>25.9</v>
      </c>
      <c r="H789">
        <v>33.8</v>
      </c>
      <c r="I789">
        <v>24.6</v>
      </c>
      <c r="J789">
        <v>26.6</v>
      </c>
      <c r="K789">
        <v>22.1</v>
      </c>
      <c r="L789">
        <v>28.4</v>
      </c>
      <c r="M789">
        <v>30.7</v>
      </c>
      <c r="N789">
        <v>28.4</v>
      </c>
      <c r="O789">
        <v>29.7</v>
      </c>
      <c r="P789">
        <v>27.2</v>
      </c>
      <c r="Q789">
        <v>31.3</v>
      </c>
      <c r="R789">
        <v>26.6</v>
      </c>
      <c r="S789">
        <v>27.9</v>
      </c>
    </row>
    <row r="790" spans="1:19" ht="14">
      <c r="A790" s="13" t="s">
        <v>93</v>
      </c>
      <c r="B790" t="s">
        <v>14</v>
      </c>
      <c r="C790" t="s">
        <v>14</v>
      </c>
      <c r="D790" t="s">
        <v>14</v>
      </c>
      <c r="E790">
        <v>15</v>
      </c>
      <c r="F790">
        <v>18.6</v>
      </c>
      <c r="G790">
        <v>17.6</v>
      </c>
      <c r="H790">
        <v>22.6</v>
      </c>
      <c r="I790">
        <v>16.6</v>
      </c>
      <c r="J790">
        <v>19.1</v>
      </c>
      <c r="K790">
        <v>18.3</v>
      </c>
      <c r="L790">
        <v>18.9</v>
      </c>
      <c r="M790">
        <v>17.8</v>
      </c>
      <c r="N790">
        <v>20.1</v>
      </c>
      <c r="O790">
        <v>21.6</v>
      </c>
      <c r="P790">
        <v>20.2</v>
      </c>
      <c r="Q790">
        <v>23.6</v>
      </c>
      <c r="R790">
        <v>21</v>
      </c>
      <c r="S790">
        <v>19.4</v>
      </c>
    </row>
    <row r="791" spans="1:19" ht="14">
      <c r="A791" s="13" t="s">
        <v>92</v>
      </c>
      <c r="B791" t="s">
        <v>14</v>
      </c>
      <c r="C791" t="s">
        <v>14</v>
      </c>
      <c r="D791" t="s">
        <v>14</v>
      </c>
      <c r="E791">
        <v>15.3</v>
      </c>
      <c r="F791">
        <v>18.1</v>
      </c>
      <c r="G791">
        <v>17.1</v>
      </c>
      <c r="H791">
        <v>23.3</v>
      </c>
      <c r="I791">
        <v>16.8</v>
      </c>
      <c r="J791">
        <v>19.3</v>
      </c>
      <c r="K791">
        <v>14.8</v>
      </c>
      <c r="L791">
        <v>14.7</v>
      </c>
      <c r="M791">
        <v>19.2</v>
      </c>
      <c r="N791">
        <v>19.8</v>
      </c>
      <c r="O791">
        <v>19</v>
      </c>
      <c r="P791">
        <v>18.5</v>
      </c>
      <c r="Q791">
        <v>24.7</v>
      </c>
      <c r="R791">
        <v>20.4</v>
      </c>
      <c r="S791">
        <v>18.6</v>
      </c>
    </row>
    <row r="792" spans="1:19" ht="14">
      <c r="A792" s="13" t="s">
        <v>29</v>
      </c>
      <c r="B792" t="s">
        <v>14</v>
      </c>
      <c r="C792" t="s">
        <v>14</v>
      </c>
      <c r="D792" t="s">
        <v>14</v>
      </c>
      <c r="E792" t="s">
        <v>14</v>
      </c>
      <c r="F792" t="s">
        <v>14</v>
      </c>
      <c r="G792" t="s">
        <v>14</v>
      </c>
      <c r="H792" t="s">
        <v>14</v>
      </c>
      <c r="I792" t="s">
        <v>14</v>
      </c>
      <c r="J792" t="s">
        <v>14</v>
      </c>
      <c r="K792" t="s">
        <v>14</v>
      </c>
      <c r="L792">
        <v>20.4</v>
      </c>
      <c r="M792" t="s">
        <v>14</v>
      </c>
      <c r="N792" t="s">
        <v>14</v>
      </c>
      <c r="O792" t="s">
        <v>14</v>
      </c>
      <c r="P792" t="s">
        <v>14</v>
      </c>
      <c r="Q792" t="s">
        <v>14</v>
      </c>
      <c r="R792" t="s">
        <v>14</v>
      </c>
      <c r="S792">
        <v>20.4</v>
      </c>
    </row>
    <row r="793" spans="1:19" ht="14">
      <c r="A793" s="13" t="s">
        <v>18</v>
      </c>
      <c r="B793" t="s">
        <v>14</v>
      </c>
      <c r="C793" t="s">
        <v>14</v>
      </c>
      <c r="D793" t="s">
        <v>14</v>
      </c>
      <c r="E793">
        <v>16</v>
      </c>
      <c r="F793">
        <v>17.8</v>
      </c>
      <c r="G793">
        <v>19.1</v>
      </c>
      <c r="H793">
        <v>24.5</v>
      </c>
      <c r="I793">
        <v>16.7</v>
      </c>
      <c r="J793">
        <v>18.7</v>
      </c>
      <c r="K793">
        <v>14.5</v>
      </c>
      <c r="L793">
        <v>18.8</v>
      </c>
      <c r="M793">
        <v>18.4</v>
      </c>
      <c r="N793">
        <v>18.3</v>
      </c>
      <c r="O793">
        <v>19</v>
      </c>
      <c r="P793">
        <v>17</v>
      </c>
      <c r="Q793">
        <v>24.9</v>
      </c>
      <c r="R793">
        <v>20.2</v>
      </c>
      <c r="S793">
        <v>18.8</v>
      </c>
    </row>
    <row r="794" spans="1:19" ht="14">
      <c r="A794" s="13" t="s">
        <v>60</v>
      </c>
      <c r="B794" t="s">
        <v>14</v>
      </c>
      <c r="C794" t="s">
        <v>14</v>
      </c>
      <c r="D794" t="s">
        <v>14</v>
      </c>
      <c r="E794" t="s">
        <v>14</v>
      </c>
      <c r="F794" t="s">
        <v>14</v>
      </c>
      <c r="G794" t="s">
        <v>14</v>
      </c>
      <c r="H794" t="s">
        <v>14</v>
      </c>
      <c r="I794" t="s">
        <v>14</v>
      </c>
      <c r="J794" t="s">
        <v>14</v>
      </c>
      <c r="K794" t="s">
        <v>14</v>
      </c>
      <c r="L794">
        <v>15.5</v>
      </c>
      <c r="M794" t="s">
        <v>14</v>
      </c>
      <c r="N794" t="s">
        <v>14</v>
      </c>
      <c r="O794" t="s">
        <v>14</v>
      </c>
      <c r="P794" t="s">
        <v>14</v>
      </c>
      <c r="Q794" t="s">
        <v>14</v>
      </c>
      <c r="R794" t="s">
        <v>14</v>
      </c>
      <c r="S794">
        <v>15.5</v>
      </c>
    </row>
    <row r="795" spans="1:19" ht="14">
      <c r="A795" s="13" t="s">
        <v>141</v>
      </c>
      <c r="B795" t="s">
        <v>14</v>
      </c>
      <c r="C795" t="s">
        <v>14</v>
      </c>
      <c r="D795" t="s">
        <v>14</v>
      </c>
      <c r="E795" t="s">
        <v>14</v>
      </c>
      <c r="F795" t="s">
        <v>14</v>
      </c>
      <c r="G795" t="s">
        <v>14</v>
      </c>
      <c r="H795" t="s">
        <v>14</v>
      </c>
      <c r="I795" t="s">
        <v>14</v>
      </c>
      <c r="J795" t="s">
        <v>14</v>
      </c>
      <c r="K795" t="s">
        <v>14</v>
      </c>
      <c r="L795" t="s">
        <v>14</v>
      </c>
      <c r="M795">
        <v>12.1</v>
      </c>
      <c r="N795">
        <v>12.2</v>
      </c>
      <c r="O795">
        <v>11.7</v>
      </c>
      <c r="P795">
        <v>11.3</v>
      </c>
      <c r="Q795">
        <v>15.1</v>
      </c>
      <c r="R795">
        <v>12.9</v>
      </c>
      <c r="S795">
        <v>12.5</v>
      </c>
    </row>
    <row r="798" ht="14">
      <c r="A798" s="13" t="s">
        <v>10</v>
      </c>
    </row>
    <row r="799" spans="1:19" ht="14">
      <c r="A799" s="13"/>
      <c r="B799">
        <v>1988</v>
      </c>
      <c r="C799">
        <v>1989</v>
      </c>
      <c r="D799">
        <v>1990</v>
      </c>
      <c r="E799">
        <v>1991</v>
      </c>
      <c r="F799">
        <v>1992</v>
      </c>
      <c r="G799">
        <v>1993</v>
      </c>
      <c r="H799">
        <v>1994</v>
      </c>
      <c r="I799">
        <v>1995</v>
      </c>
      <c r="J799">
        <v>1996</v>
      </c>
      <c r="K799">
        <v>1997</v>
      </c>
      <c r="L799">
        <v>1998</v>
      </c>
      <c r="M799">
        <v>1999</v>
      </c>
      <c r="N799">
        <v>2000</v>
      </c>
      <c r="O799">
        <v>2001</v>
      </c>
      <c r="P799">
        <v>2002</v>
      </c>
      <c r="Q799">
        <v>2003</v>
      </c>
      <c r="R799">
        <v>2004</v>
      </c>
      <c r="S799" t="s">
        <v>12</v>
      </c>
    </row>
    <row r="800" spans="1:19" ht="14">
      <c r="A800" s="13" t="s">
        <v>13</v>
      </c>
      <c r="B800" t="s">
        <v>14</v>
      </c>
      <c r="C800" t="s">
        <v>14</v>
      </c>
      <c r="D800" t="s">
        <v>14</v>
      </c>
      <c r="E800">
        <v>34.7</v>
      </c>
      <c r="F800">
        <v>40.7</v>
      </c>
      <c r="G800">
        <v>35.4</v>
      </c>
      <c r="H800">
        <v>37.9</v>
      </c>
      <c r="I800">
        <v>35.5</v>
      </c>
      <c r="J800">
        <v>39.7</v>
      </c>
      <c r="K800">
        <v>37.8</v>
      </c>
      <c r="L800">
        <v>35.6</v>
      </c>
      <c r="M800">
        <v>38.4</v>
      </c>
      <c r="N800">
        <v>41</v>
      </c>
      <c r="O800">
        <v>40.9</v>
      </c>
      <c r="P800">
        <v>39.3</v>
      </c>
      <c r="Q800">
        <v>42.7</v>
      </c>
      <c r="R800">
        <v>41</v>
      </c>
      <c r="S800">
        <v>38.6</v>
      </c>
    </row>
    <row r="801" spans="1:19" ht="14">
      <c r="A801" s="13" t="s">
        <v>134</v>
      </c>
      <c r="B801" t="s">
        <v>14</v>
      </c>
      <c r="C801" t="s">
        <v>14</v>
      </c>
      <c r="D801" t="s">
        <v>14</v>
      </c>
      <c r="E801">
        <v>27.5</v>
      </c>
      <c r="F801">
        <v>32</v>
      </c>
      <c r="G801">
        <v>27.9</v>
      </c>
      <c r="H801">
        <v>30.5</v>
      </c>
      <c r="I801">
        <v>28.3</v>
      </c>
      <c r="J801">
        <v>31.7</v>
      </c>
      <c r="K801">
        <v>30.2</v>
      </c>
      <c r="L801">
        <v>28.6</v>
      </c>
      <c r="M801">
        <v>31</v>
      </c>
      <c r="N801">
        <v>33</v>
      </c>
      <c r="O801">
        <v>33.2</v>
      </c>
      <c r="P801">
        <v>32.2</v>
      </c>
      <c r="Q801">
        <v>34.9</v>
      </c>
      <c r="R801">
        <v>33.6</v>
      </c>
      <c r="S801">
        <v>31</v>
      </c>
    </row>
    <row r="802" spans="1:19" ht="14">
      <c r="A802" s="13" t="s">
        <v>15</v>
      </c>
      <c r="B802" t="s">
        <v>14</v>
      </c>
      <c r="C802" t="s">
        <v>14</v>
      </c>
      <c r="D802" t="s">
        <v>14</v>
      </c>
      <c r="E802" t="s">
        <v>14</v>
      </c>
      <c r="F802" t="s">
        <v>14</v>
      </c>
      <c r="G802">
        <v>33.9</v>
      </c>
      <c r="H802">
        <v>36.9</v>
      </c>
      <c r="I802">
        <v>34.3</v>
      </c>
      <c r="J802">
        <v>38.4</v>
      </c>
      <c r="K802">
        <v>36.5</v>
      </c>
      <c r="L802">
        <v>34.6</v>
      </c>
      <c r="M802">
        <v>37.6</v>
      </c>
      <c r="N802">
        <v>40.4</v>
      </c>
      <c r="O802">
        <v>40.5</v>
      </c>
      <c r="P802">
        <v>38.3</v>
      </c>
      <c r="Q802">
        <v>41.8</v>
      </c>
      <c r="R802">
        <v>40.4</v>
      </c>
      <c r="S802">
        <v>37.8</v>
      </c>
    </row>
    <row r="803" spans="1:19" ht="14">
      <c r="A803" s="13" t="s">
        <v>93</v>
      </c>
      <c r="B803" t="s">
        <v>14</v>
      </c>
      <c r="C803" t="s">
        <v>14</v>
      </c>
      <c r="D803" t="s">
        <v>14</v>
      </c>
      <c r="E803">
        <v>22.2</v>
      </c>
      <c r="F803">
        <v>25.2</v>
      </c>
      <c r="G803">
        <v>21.8</v>
      </c>
      <c r="H803">
        <v>20.5</v>
      </c>
      <c r="I803">
        <v>20.7</v>
      </c>
      <c r="J803">
        <v>24.2</v>
      </c>
      <c r="K803">
        <v>24</v>
      </c>
      <c r="L803">
        <v>21.1</v>
      </c>
      <c r="M803">
        <v>24.5</v>
      </c>
      <c r="N803">
        <v>25.2</v>
      </c>
      <c r="O803">
        <v>24.1</v>
      </c>
      <c r="P803">
        <v>23</v>
      </c>
      <c r="Q803">
        <v>25.2</v>
      </c>
      <c r="R803">
        <v>25.5</v>
      </c>
      <c r="S803">
        <v>23.4</v>
      </c>
    </row>
    <row r="804" spans="1:19" ht="14">
      <c r="A804" s="13" t="s">
        <v>92</v>
      </c>
      <c r="B804" t="s">
        <v>14</v>
      </c>
      <c r="C804" t="s">
        <v>14</v>
      </c>
      <c r="D804" t="s">
        <v>14</v>
      </c>
      <c r="E804">
        <v>21.9</v>
      </c>
      <c r="F804">
        <v>25.1</v>
      </c>
      <c r="G804">
        <v>21.4</v>
      </c>
      <c r="H804">
        <v>20.6</v>
      </c>
      <c r="I804">
        <v>20.8</v>
      </c>
      <c r="J804">
        <v>20.6</v>
      </c>
      <c r="K804">
        <v>19.4</v>
      </c>
      <c r="L804">
        <v>22.7</v>
      </c>
      <c r="M804">
        <v>25.8</v>
      </c>
      <c r="N804">
        <v>22.8</v>
      </c>
      <c r="O804">
        <v>22.6</v>
      </c>
      <c r="P804">
        <v>21.8</v>
      </c>
      <c r="Q804">
        <v>23</v>
      </c>
      <c r="R804">
        <v>22.4</v>
      </c>
      <c r="S804">
        <v>22.2</v>
      </c>
    </row>
    <row r="805" spans="1:19" ht="14">
      <c r="A805" s="13" t="s">
        <v>16</v>
      </c>
      <c r="B805" t="s">
        <v>14</v>
      </c>
      <c r="C805" t="s">
        <v>14</v>
      </c>
      <c r="D805" t="s">
        <v>14</v>
      </c>
      <c r="E805">
        <v>28</v>
      </c>
      <c r="F805">
        <v>32</v>
      </c>
      <c r="G805">
        <v>26.5</v>
      </c>
      <c r="H805">
        <v>34.8</v>
      </c>
      <c r="I805">
        <v>28.2</v>
      </c>
      <c r="J805">
        <v>31.1</v>
      </c>
      <c r="K805">
        <v>28.8</v>
      </c>
      <c r="L805">
        <v>28.6</v>
      </c>
      <c r="M805">
        <v>26.8</v>
      </c>
      <c r="N805">
        <v>32.9</v>
      </c>
      <c r="O805">
        <v>30.3</v>
      </c>
      <c r="P805">
        <v>28.7</v>
      </c>
      <c r="Q805">
        <v>35</v>
      </c>
      <c r="R805">
        <v>32</v>
      </c>
      <c r="S805">
        <v>30.3</v>
      </c>
    </row>
    <row r="806" spans="1:19" ht="14">
      <c r="A806" s="13" t="s">
        <v>18</v>
      </c>
      <c r="B806" t="s">
        <v>14</v>
      </c>
      <c r="C806" t="s">
        <v>14</v>
      </c>
      <c r="D806" t="s">
        <v>14</v>
      </c>
      <c r="E806">
        <v>23.9</v>
      </c>
      <c r="F806">
        <v>27</v>
      </c>
      <c r="G806">
        <v>21.9</v>
      </c>
      <c r="H806">
        <v>26.2</v>
      </c>
      <c r="I806">
        <v>24.2</v>
      </c>
      <c r="J806">
        <v>25.5</v>
      </c>
      <c r="K806">
        <v>23.4</v>
      </c>
      <c r="L806">
        <v>22.6</v>
      </c>
      <c r="M806">
        <v>24.6</v>
      </c>
      <c r="N806">
        <v>23.9</v>
      </c>
      <c r="O806">
        <v>24.6</v>
      </c>
      <c r="P806">
        <v>25.2</v>
      </c>
      <c r="Q806">
        <v>25.4</v>
      </c>
      <c r="R806">
        <v>23.5</v>
      </c>
      <c r="S806">
        <v>24.4</v>
      </c>
    </row>
    <row r="807" spans="1:19" ht="14">
      <c r="A807" s="13" t="s">
        <v>33</v>
      </c>
      <c r="B807" t="s">
        <v>14</v>
      </c>
      <c r="C807" t="s">
        <v>14</v>
      </c>
      <c r="D807" t="s">
        <v>14</v>
      </c>
      <c r="E807">
        <v>16.9</v>
      </c>
      <c r="F807">
        <v>19.2</v>
      </c>
      <c r="G807">
        <v>15.5</v>
      </c>
      <c r="H807">
        <v>18.8</v>
      </c>
      <c r="I807">
        <v>17.9</v>
      </c>
      <c r="J807">
        <v>17.8</v>
      </c>
      <c r="K807">
        <v>16.2</v>
      </c>
      <c r="L807">
        <v>16.6</v>
      </c>
      <c r="M807">
        <v>17.3</v>
      </c>
      <c r="N807">
        <v>14.9</v>
      </c>
      <c r="O807">
        <v>16.9</v>
      </c>
      <c r="P807">
        <v>17.8</v>
      </c>
      <c r="Q807">
        <v>18.1</v>
      </c>
      <c r="R807">
        <v>16.5</v>
      </c>
      <c r="S807">
        <v>17.2</v>
      </c>
    </row>
    <row r="808" spans="1:19" ht="14">
      <c r="A808" s="13" t="s">
        <v>19</v>
      </c>
      <c r="B808" t="s">
        <v>14</v>
      </c>
      <c r="C808" t="s">
        <v>14</v>
      </c>
      <c r="D808" t="s">
        <v>14</v>
      </c>
      <c r="E808">
        <v>22.9</v>
      </c>
      <c r="F808">
        <v>26.9</v>
      </c>
      <c r="G808">
        <v>22.9</v>
      </c>
      <c r="H808">
        <v>24.8</v>
      </c>
      <c r="I808">
        <v>25.9</v>
      </c>
      <c r="J808">
        <v>26.7</v>
      </c>
      <c r="K808">
        <v>24.7</v>
      </c>
      <c r="L808">
        <v>22.2</v>
      </c>
      <c r="M808">
        <v>23.9</v>
      </c>
      <c r="N808">
        <v>26</v>
      </c>
      <c r="O808">
        <v>26.4</v>
      </c>
      <c r="P808">
        <v>26.2</v>
      </c>
      <c r="Q808">
        <v>24.4</v>
      </c>
      <c r="R808">
        <v>24.7</v>
      </c>
      <c r="S808">
        <v>24.9</v>
      </c>
    </row>
    <row r="809" spans="1:19" ht="14">
      <c r="A809" s="13" t="s">
        <v>20</v>
      </c>
      <c r="B809" t="s">
        <v>14</v>
      </c>
      <c r="C809" t="s">
        <v>14</v>
      </c>
      <c r="D809" t="s">
        <v>14</v>
      </c>
      <c r="E809">
        <v>19.7</v>
      </c>
      <c r="F809">
        <v>21.5</v>
      </c>
      <c r="G809">
        <v>19.1</v>
      </c>
      <c r="H809">
        <v>21.5</v>
      </c>
      <c r="I809">
        <v>20.3</v>
      </c>
      <c r="J809">
        <v>20.9</v>
      </c>
      <c r="K809">
        <v>19.1</v>
      </c>
      <c r="L809">
        <v>19.3</v>
      </c>
      <c r="M809">
        <v>19.9</v>
      </c>
      <c r="N809">
        <v>21.4</v>
      </c>
      <c r="O809">
        <v>20.7</v>
      </c>
      <c r="P809">
        <v>19.3</v>
      </c>
      <c r="Q809">
        <v>21.3</v>
      </c>
      <c r="R809">
        <v>22.7</v>
      </c>
      <c r="S809">
        <v>20.5</v>
      </c>
    </row>
    <row r="810" spans="1:19" ht="14">
      <c r="A810" s="13" t="s">
        <v>139</v>
      </c>
      <c r="B810" t="s">
        <v>14</v>
      </c>
      <c r="C810" t="s">
        <v>14</v>
      </c>
      <c r="D810" t="s">
        <v>14</v>
      </c>
      <c r="E810">
        <v>30.8</v>
      </c>
      <c r="F810">
        <v>35</v>
      </c>
      <c r="G810">
        <v>30.1</v>
      </c>
      <c r="H810">
        <v>34.3</v>
      </c>
      <c r="I810">
        <v>32.6</v>
      </c>
      <c r="J810">
        <v>33.7</v>
      </c>
      <c r="K810">
        <v>31</v>
      </c>
      <c r="L810" t="s">
        <v>14</v>
      </c>
      <c r="M810" t="s">
        <v>14</v>
      </c>
      <c r="N810" t="s">
        <v>14</v>
      </c>
      <c r="O810" t="s">
        <v>14</v>
      </c>
      <c r="P810" t="s">
        <v>14</v>
      </c>
      <c r="Q810" t="s">
        <v>14</v>
      </c>
      <c r="R810" t="s">
        <v>14</v>
      </c>
      <c r="S810">
        <v>32.5</v>
      </c>
    </row>
    <row r="811" spans="1:19" ht="14">
      <c r="A811" s="13" t="s">
        <v>141</v>
      </c>
      <c r="B811" t="s">
        <v>14</v>
      </c>
      <c r="C811" t="s">
        <v>14</v>
      </c>
      <c r="D811" t="s">
        <v>14</v>
      </c>
      <c r="E811" t="s">
        <v>14</v>
      </c>
      <c r="F811" t="s">
        <v>14</v>
      </c>
      <c r="G811" t="s">
        <v>14</v>
      </c>
      <c r="H811" t="s">
        <v>14</v>
      </c>
      <c r="I811" t="s">
        <v>14</v>
      </c>
      <c r="J811" t="s">
        <v>14</v>
      </c>
      <c r="K811" t="s">
        <v>14</v>
      </c>
      <c r="L811">
        <v>13.2</v>
      </c>
      <c r="M811">
        <v>15.5</v>
      </c>
      <c r="N811">
        <v>14.3</v>
      </c>
      <c r="O811">
        <v>13.4</v>
      </c>
      <c r="P811">
        <v>12.8</v>
      </c>
      <c r="Q811">
        <v>13.2</v>
      </c>
      <c r="R811">
        <v>13.7</v>
      </c>
      <c r="S811">
        <v>13.7</v>
      </c>
    </row>
    <row r="814" ht="14">
      <c r="A814" s="13" t="s">
        <v>11</v>
      </c>
    </row>
    <row r="815" spans="1:19" ht="14">
      <c r="A815" s="13"/>
      <c r="B815">
        <v>1988</v>
      </c>
      <c r="C815">
        <v>1989</v>
      </c>
      <c r="D815">
        <v>1990</v>
      </c>
      <c r="E815">
        <v>1991</v>
      </c>
      <c r="F815">
        <v>1992</v>
      </c>
      <c r="G815">
        <v>1993</v>
      </c>
      <c r="H815">
        <v>1994</v>
      </c>
      <c r="I815">
        <v>1995</v>
      </c>
      <c r="J815">
        <v>1996</v>
      </c>
      <c r="K815">
        <v>1997</v>
      </c>
      <c r="L815">
        <v>1998</v>
      </c>
      <c r="M815">
        <v>1999</v>
      </c>
      <c r="N815">
        <v>2000</v>
      </c>
      <c r="O815">
        <v>2001</v>
      </c>
      <c r="P815">
        <v>2002</v>
      </c>
      <c r="Q815">
        <v>2003</v>
      </c>
      <c r="R815">
        <v>2004</v>
      </c>
      <c r="S815" t="s">
        <v>12</v>
      </c>
    </row>
    <row r="816" spans="1:19" ht="14">
      <c r="A816" s="13" t="s">
        <v>13</v>
      </c>
      <c r="B816" t="s">
        <v>14</v>
      </c>
      <c r="C816" t="s">
        <v>14</v>
      </c>
      <c r="D816" t="s">
        <v>14</v>
      </c>
      <c r="E816" t="s">
        <v>14</v>
      </c>
      <c r="F816" t="s">
        <v>14</v>
      </c>
      <c r="G816" t="s">
        <v>14</v>
      </c>
      <c r="H816" t="s">
        <v>14</v>
      </c>
      <c r="I816" t="s">
        <v>14</v>
      </c>
      <c r="J816" t="s">
        <v>14</v>
      </c>
      <c r="K816" t="s">
        <v>14</v>
      </c>
      <c r="L816" t="s">
        <v>14</v>
      </c>
      <c r="M816" t="s">
        <v>14</v>
      </c>
      <c r="N816">
        <v>31.5</v>
      </c>
      <c r="O816">
        <v>35.1</v>
      </c>
      <c r="P816">
        <v>32.8</v>
      </c>
      <c r="Q816">
        <v>32.1</v>
      </c>
      <c r="R816">
        <v>32.4</v>
      </c>
      <c r="S816">
        <v>32.8</v>
      </c>
    </row>
    <row r="817" spans="1:19" ht="14">
      <c r="A817" s="13" t="s">
        <v>134</v>
      </c>
      <c r="B817" t="s">
        <v>14</v>
      </c>
      <c r="C817" t="s">
        <v>14</v>
      </c>
      <c r="D817" t="s">
        <v>14</v>
      </c>
      <c r="E817" t="s">
        <v>14</v>
      </c>
      <c r="F817" t="s">
        <v>14</v>
      </c>
      <c r="G817" t="s">
        <v>14</v>
      </c>
      <c r="H817" t="s">
        <v>14</v>
      </c>
      <c r="I817" t="s">
        <v>14</v>
      </c>
      <c r="J817" t="s">
        <v>14</v>
      </c>
      <c r="K817" t="s">
        <v>14</v>
      </c>
      <c r="L817" t="s">
        <v>14</v>
      </c>
      <c r="M817" t="s">
        <v>14</v>
      </c>
      <c r="N817">
        <v>25.3</v>
      </c>
      <c r="O817">
        <v>28</v>
      </c>
      <c r="P817">
        <v>25.8</v>
      </c>
      <c r="Q817">
        <v>25.4</v>
      </c>
      <c r="R817">
        <v>26.1</v>
      </c>
      <c r="S817">
        <v>26.1</v>
      </c>
    </row>
    <row r="818" spans="1:19" ht="14">
      <c r="A818" s="13" t="s">
        <v>15</v>
      </c>
      <c r="B818" t="s">
        <v>14</v>
      </c>
      <c r="C818" t="s">
        <v>14</v>
      </c>
      <c r="D818" t="s">
        <v>14</v>
      </c>
      <c r="E818" t="s">
        <v>14</v>
      </c>
      <c r="F818" t="s">
        <v>14</v>
      </c>
      <c r="G818" t="s">
        <v>14</v>
      </c>
      <c r="H818" t="s">
        <v>14</v>
      </c>
      <c r="I818" t="s">
        <v>14</v>
      </c>
      <c r="J818" t="s">
        <v>14</v>
      </c>
      <c r="K818" t="s">
        <v>14</v>
      </c>
      <c r="L818" t="s">
        <v>14</v>
      </c>
      <c r="M818" t="s">
        <v>14</v>
      </c>
      <c r="N818">
        <v>30.6</v>
      </c>
      <c r="O818">
        <v>33.9</v>
      </c>
      <c r="P818">
        <v>30.6</v>
      </c>
      <c r="Q818">
        <v>31</v>
      </c>
      <c r="R818">
        <v>31.7</v>
      </c>
      <c r="S818">
        <v>31.6</v>
      </c>
    </row>
    <row r="819" spans="1:19" ht="14">
      <c r="A819" s="13" t="s">
        <v>93</v>
      </c>
      <c r="B819" t="s">
        <v>14</v>
      </c>
      <c r="C819" t="s">
        <v>14</v>
      </c>
      <c r="D819" t="s">
        <v>14</v>
      </c>
      <c r="E819" t="s">
        <v>14</v>
      </c>
      <c r="F819" t="s">
        <v>14</v>
      </c>
      <c r="G819" t="s">
        <v>14</v>
      </c>
      <c r="H819" t="s">
        <v>14</v>
      </c>
      <c r="I819" t="s">
        <v>14</v>
      </c>
      <c r="J819" t="s">
        <v>14</v>
      </c>
      <c r="K819" t="s">
        <v>14</v>
      </c>
      <c r="L819" t="s">
        <v>14</v>
      </c>
      <c r="M819" t="s">
        <v>14</v>
      </c>
      <c r="N819" t="s">
        <v>14</v>
      </c>
      <c r="O819">
        <v>26.1</v>
      </c>
      <c r="P819">
        <v>23.3</v>
      </c>
      <c r="Q819">
        <v>22.6</v>
      </c>
      <c r="R819">
        <v>24</v>
      </c>
      <c r="S819">
        <v>24</v>
      </c>
    </row>
    <row r="820" spans="1:19" ht="14">
      <c r="A820" s="13" t="s">
        <v>92</v>
      </c>
      <c r="B820" t="s">
        <v>14</v>
      </c>
      <c r="C820" t="s">
        <v>14</v>
      </c>
      <c r="D820" t="s">
        <v>14</v>
      </c>
      <c r="E820" t="s">
        <v>14</v>
      </c>
      <c r="F820" t="s">
        <v>14</v>
      </c>
      <c r="G820" t="s">
        <v>14</v>
      </c>
      <c r="H820" t="s">
        <v>14</v>
      </c>
      <c r="I820" t="s">
        <v>14</v>
      </c>
      <c r="J820" t="s">
        <v>14</v>
      </c>
      <c r="K820" t="s">
        <v>14</v>
      </c>
      <c r="L820" t="s">
        <v>14</v>
      </c>
      <c r="M820" t="s">
        <v>14</v>
      </c>
      <c r="N820">
        <v>19.7</v>
      </c>
      <c r="O820">
        <v>21.8</v>
      </c>
      <c r="P820">
        <v>21.4</v>
      </c>
      <c r="Q820">
        <v>22.1</v>
      </c>
      <c r="R820">
        <v>22.8</v>
      </c>
      <c r="S820">
        <v>21.5</v>
      </c>
    </row>
    <row r="821" spans="1:19" ht="14">
      <c r="A821" s="13" t="s">
        <v>16</v>
      </c>
      <c r="B821" t="s">
        <v>14</v>
      </c>
      <c r="C821" t="s">
        <v>14</v>
      </c>
      <c r="D821" t="s">
        <v>14</v>
      </c>
      <c r="E821" t="s">
        <v>14</v>
      </c>
      <c r="F821" t="s">
        <v>14</v>
      </c>
      <c r="G821" t="s">
        <v>14</v>
      </c>
      <c r="H821" t="s">
        <v>14</v>
      </c>
      <c r="I821" t="s">
        <v>14</v>
      </c>
      <c r="J821" t="s">
        <v>14</v>
      </c>
      <c r="K821" t="s">
        <v>14</v>
      </c>
      <c r="L821" t="s">
        <v>14</v>
      </c>
      <c r="M821" t="s">
        <v>14</v>
      </c>
      <c r="N821">
        <v>20.7</v>
      </c>
      <c r="O821">
        <v>22.8</v>
      </c>
      <c r="P821">
        <v>21.8</v>
      </c>
      <c r="Q821">
        <v>26.1</v>
      </c>
      <c r="R821">
        <v>23.6</v>
      </c>
      <c r="S821">
        <v>23</v>
      </c>
    </row>
    <row r="822" spans="1:19" ht="14">
      <c r="A822" s="13" t="s">
        <v>28</v>
      </c>
      <c r="B822" t="s">
        <v>14</v>
      </c>
      <c r="C822" t="s">
        <v>14</v>
      </c>
      <c r="D822" t="s">
        <v>14</v>
      </c>
      <c r="E822" t="s">
        <v>14</v>
      </c>
      <c r="F822" t="s">
        <v>14</v>
      </c>
      <c r="G822" t="s">
        <v>14</v>
      </c>
      <c r="H822" t="s">
        <v>14</v>
      </c>
      <c r="I822" t="s">
        <v>14</v>
      </c>
      <c r="J822" t="s">
        <v>14</v>
      </c>
      <c r="K822" t="s">
        <v>14</v>
      </c>
      <c r="L822" t="s">
        <v>14</v>
      </c>
      <c r="M822" t="s">
        <v>14</v>
      </c>
      <c r="N822">
        <v>20.5</v>
      </c>
      <c r="O822">
        <v>22.6</v>
      </c>
      <c r="P822">
        <v>22</v>
      </c>
      <c r="Q822">
        <v>19.4</v>
      </c>
      <c r="R822">
        <v>22.7</v>
      </c>
      <c r="S822">
        <v>21.4</v>
      </c>
    </row>
    <row r="823" spans="1:19" ht="14">
      <c r="A823" s="13" t="s">
        <v>18</v>
      </c>
      <c r="B823" t="s">
        <v>14</v>
      </c>
      <c r="C823" t="s">
        <v>14</v>
      </c>
      <c r="D823" t="s">
        <v>14</v>
      </c>
      <c r="E823" t="s">
        <v>14</v>
      </c>
      <c r="F823" t="s">
        <v>14</v>
      </c>
      <c r="G823" t="s">
        <v>14</v>
      </c>
      <c r="H823" t="s">
        <v>14</v>
      </c>
      <c r="I823" t="s">
        <v>14</v>
      </c>
      <c r="J823" t="s">
        <v>14</v>
      </c>
      <c r="K823" t="s">
        <v>14</v>
      </c>
      <c r="L823" t="s">
        <v>14</v>
      </c>
      <c r="M823" t="s">
        <v>14</v>
      </c>
      <c r="N823">
        <v>20.3</v>
      </c>
      <c r="O823">
        <v>22.3</v>
      </c>
      <c r="P823">
        <v>23</v>
      </c>
      <c r="Q823">
        <v>19.8</v>
      </c>
      <c r="R823">
        <v>21.5</v>
      </c>
      <c r="S823">
        <v>21.4</v>
      </c>
    </row>
    <row r="824" spans="1:19" ht="14">
      <c r="A824" s="13" t="s">
        <v>33</v>
      </c>
      <c r="B824" t="s">
        <v>14</v>
      </c>
      <c r="C824" t="s">
        <v>14</v>
      </c>
      <c r="D824" t="s">
        <v>14</v>
      </c>
      <c r="E824" t="s">
        <v>14</v>
      </c>
      <c r="F824" t="s">
        <v>14</v>
      </c>
      <c r="G824" t="s">
        <v>14</v>
      </c>
      <c r="H824" t="s">
        <v>14</v>
      </c>
      <c r="I824" t="s">
        <v>14</v>
      </c>
      <c r="J824" t="s">
        <v>14</v>
      </c>
      <c r="K824" t="s">
        <v>14</v>
      </c>
      <c r="L824" t="s">
        <v>14</v>
      </c>
      <c r="M824" t="s">
        <v>14</v>
      </c>
      <c r="N824">
        <v>15</v>
      </c>
      <c r="O824">
        <v>16.5</v>
      </c>
      <c r="P824">
        <v>15.5</v>
      </c>
      <c r="Q824">
        <v>15.7</v>
      </c>
      <c r="R824">
        <v>16.4</v>
      </c>
      <c r="S824">
        <v>15.8</v>
      </c>
    </row>
    <row r="825" spans="1:19" ht="14">
      <c r="A825" s="13" t="s">
        <v>26</v>
      </c>
      <c r="B825" t="s">
        <v>14</v>
      </c>
      <c r="C825" t="s">
        <v>14</v>
      </c>
      <c r="D825" t="s">
        <v>14</v>
      </c>
      <c r="E825" t="s">
        <v>14</v>
      </c>
      <c r="F825" t="s">
        <v>14</v>
      </c>
      <c r="G825" t="s">
        <v>14</v>
      </c>
      <c r="H825" t="s">
        <v>14</v>
      </c>
      <c r="I825" t="s">
        <v>14</v>
      </c>
      <c r="J825" t="s">
        <v>14</v>
      </c>
      <c r="K825" t="s">
        <v>14</v>
      </c>
      <c r="L825" t="s">
        <v>14</v>
      </c>
      <c r="M825" t="s">
        <v>14</v>
      </c>
      <c r="N825">
        <v>22.8</v>
      </c>
      <c r="O825">
        <v>25.4</v>
      </c>
      <c r="P825">
        <v>25.3</v>
      </c>
      <c r="Q825">
        <v>25.3</v>
      </c>
      <c r="R825">
        <v>23.3</v>
      </c>
      <c r="S825">
        <v>24.4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 topLeftCell="A1">
      <selection activeCell="C14" sqref="C14"/>
    </sheetView>
  </sheetViews>
  <sheetFormatPr defaultColWidth="9.140625" defaultRowHeight="12.75"/>
  <cols>
    <col min="1" max="1" width="26.57421875" style="0" customWidth="1"/>
    <col min="3" max="3" width="25.57421875" style="0" customWidth="1"/>
    <col min="4" max="4" width="19.8515625" style="0" customWidth="1"/>
    <col min="5" max="5" width="23.00390625" style="0" customWidth="1"/>
    <col min="6" max="6" width="16.28125" style="0" customWidth="1"/>
  </cols>
  <sheetData>
    <row r="1" spans="1:3" ht="13">
      <c r="A1" s="1"/>
      <c r="B1" s="6" t="s">
        <v>280</v>
      </c>
      <c r="C1" s="9"/>
    </row>
    <row r="2" spans="2:5" ht="13">
      <c r="B2" s="6" t="s">
        <v>128</v>
      </c>
      <c r="C2" s="9"/>
      <c r="E2" s="17" t="s">
        <v>283</v>
      </c>
    </row>
    <row r="3" spans="2:5" ht="13">
      <c r="B3" s="6"/>
      <c r="C3" s="9"/>
      <c r="E3" s="17"/>
    </row>
    <row r="4" spans="1:3" ht="13">
      <c r="A4" t="s">
        <v>284</v>
      </c>
      <c r="B4" s="6"/>
      <c r="C4" s="9"/>
    </row>
    <row r="5" ht="13">
      <c r="C5" s="9"/>
    </row>
    <row r="6" spans="1:3" ht="13">
      <c r="A6" s="5" t="s">
        <v>178</v>
      </c>
      <c r="C6" s="9"/>
    </row>
    <row r="7" spans="1:3" ht="13">
      <c r="A7" s="1" t="s">
        <v>184</v>
      </c>
      <c r="C7" s="16">
        <f>'VFD Eligibility Info'!C7</f>
        <v>45201</v>
      </c>
    </row>
    <row r="8" spans="1:3" ht="13">
      <c r="A8" s="1" t="s">
        <v>179</v>
      </c>
      <c r="C8" s="16" t="str">
        <f>'VFD Eligibility Info'!C8</f>
        <v>Jane the Farmer</v>
      </c>
    </row>
    <row r="9" spans="1:4" ht="13">
      <c r="A9" s="1" t="s">
        <v>180</v>
      </c>
      <c r="C9" s="16" t="str">
        <f>'VFD Eligibility Info'!C9</f>
        <v>Pothole Rd</v>
      </c>
      <c r="D9" s="2"/>
    </row>
    <row r="10" spans="1:4" ht="13">
      <c r="A10" s="1" t="s">
        <v>181</v>
      </c>
      <c r="C10" s="16" t="str">
        <f>'VFD Eligibility Info'!C10</f>
        <v>Walla Walla, WA  99362</v>
      </c>
      <c r="D10" s="2"/>
    </row>
    <row r="11" spans="1:5" ht="13">
      <c r="A11" s="1" t="s">
        <v>182</v>
      </c>
      <c r="C11" s="16" t="str">
        <f>'VFD Eligibility Info'!C11</f>
        <v>Dusty Trails Coop</v>
      </c>
      <c r="D11" s="2"/>
      <c r="E11" s="1"/>
    </row>
    <row r="12" spans="1:4" ht="13">
      <c r="A12" s="19" t="s">
        <v>193</v>
      </c>
      <c r="C12" s="28">
        <f>'VFD Eligibility Info'!C12</f>
        <v>123456</v>
      </c>
      <c r="D12" s="2"/>
    </row>
    <row r="13" spans="3:4" ht="12.75">
      <c r="C13" s="2"/>
      <c r="D13" s="2"/>
    </row>
    <row r="16" ht="12.75">
      <c r="A16" s="87" t="s">
        <v>267</v>
      </c>
    </row>
    <row r="17" ht="12.75">
      <c r="A17" s="82" t="s">
        <v>279</v>
      </c>
    </row>
    <row r="18" spans="3:5" ht="13">
      <c r="C18" s="102" t="s">
        <v>301</v>
      </c>
      <c r="D18" s="20"/>
      <c r="E18" s="20"/>
    </row>
    <row r="19" spans="1:5" ht="13">
      <c r="A19" s="103" t="s">
        <v>194</v>
      </c>
      <c r="C19" s="21">
        <v>0</v>
      </c>
      <c r="D19" s="21"/>
      <c r="E19" s="21"/>
    </row>
    <row r="20" spans="1:5" ht="13">
      <c r="A20" s="103" t="s">
        <v>195</v>
      </c>
      <c r="C20" s="21">
        <v>0</v>
      </c>
      <c r="D20" s="21"/>
      <c r="E20" s="21"/>
    </row>
    <row r="21" spans="1:5" ht="13">
      <c r="A21" s="103" t="s">
        <v>196</v>
      </c>
      <c r="C21" s="21">
        <v>0</v>
      </c>
      <c r="D21" s="21"/>
      <c r="E21" s="21"/>
    </row>
    <row r="22" spans="1:5" ht="13">
      <c r="A22" s="103" t="s">
        <v>197</v>
      </c>
      <c r="C22" s="21">
        <v>55000</v>
      </c>
      <c r="D22" s="21"/>
      <c r="E22" s="21"/>
    </row>
    <row r="23" spans="1:5" ht="13">
      <c r="A23" s="103" t="s">
        <v>198</v>
      </c>
      <c r="C23" s="21">
        <v>100000</v>
      </c>
      <c r="D23" s="21"/>
      <c r="E23" s="21"/>
    </row>
    <row r="24" spans="1:5" ht="13">
      <c r="A24" s="103" t="s">
        <v>199</v>
      </c>
      <c r="C24" s="21">
        <v>140000</v>
      </c>
      <c r="D24" s="21"/>
      <c r="E24" s="21"/>
    </row>
    <row r="25" spans="1:5" ht="13">
      <c r="A25" s="103" t="s">
        <v>200</v>
      </c>
      <c r="C25" s="21">
        <v>175000</v>
      </c>
      <c r="D25" s="21"/>
      <c r="E25" s="21"/>
    </row>
    <row r="26" spans="1:5" ht="13">
      <c r="A26" s="103" t="s">
        <v>201</v>
      </c>
      <c r="C26" s="21">
        <v>150000</v>
      </c>
      <c r="D26" s="21"/>
      <c r="E26" s="21"/>
    </row>
    <row r="27" spans="1:5" ht="13">
      <c r="A27" s="103" t="s">
        <v>202</v>
      </c>
      <c r="C27" s="21">
        <v>75000</v>
      </c>
      <c r="D27" s="21"/>
      <c r="E27" s="21"/>
    </row>
    <row r="28" spans="1:5" ht="13">
      <c r="A28" s="103" t="s">
        <v>203</v>
      </c>
      <c r="C28" s="21">
        <v>28000</v>
      </c>
      <c r="D28" s="21"/>
      <c r="E28" s="21"/>
    </row>
    <row r="29" spans="1:5" ht="13">
      <c r="A29" s="103" t="s">
        <v>204</v>
      </c>
      <c r="C29" s="21">
        <v>0</v>
      </c>
      <c r="D29" s="21"/>
      <c r="E29" s="21"/>
    </row>
    <row r="30" spans="1:5" ht="13">
      <c r="A30" s="103" t="s">
        <v>205</v>
      </c>
      <c r="C30" s="29">
        <v>0</v>
      </c>
      <c r="D30" s="29"/>
      <c r="E30" s="29"/>
    </row>
    <row r="31" spans="3:5" ht="12.75">
      <c r="C31" s="21">
        <f>SUM(C19:C30)</f>
        <v>723000</v>
      </c>
      <c r="D31" s="21"/>
      <c r="E31" s="21"/>
    </row>
  </sheetData>
  <printOptions/>
  <pageMargins left="0.7" right="0.7" top="0.75" bottom="0.75" header="0.3" footer="0.3"/>
  <pageSetup horizontalDpi="90" verticalDpi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workbookViewId="0" topLeftCell="A1">
      <selection activeCell="E4" sqref="E4"/>
    </sheetView>
  </sheetViews>
  <sheetFormatPr defaultColWidth="9.140625" defaultRowHeight="12.75"/>
  <cols>
    <col min="4" max="4" width="10.7109375" style="0" bestFit="1" customWidth="1"/>
  </cols>
  <sheetData>
    <row r="1" ht="12.75">
      <c r="B1" s="94" t="s">
        <v>250</v>
      </c>
    </row>
    <row r="2" spans="2:6" ht="12.75">
      <c r="B2" t="s">
        <v>251</v>
      </c>
      <c r="E2" s="96" t="s">
        <v>251</v>
      </c>
      <c r="F2" s="95" t="s">
        <v>254</v>
      </c>
    </row>
    <row r="3" spans="2:6" ht="12.75">
      <c r="B3" t="s">
        <v>247</v>
      </c>
      <c r="E3" s="96" t="s">
        <v>247</v>
      </c>
      <c r="F3" s="95" t="s">
        <v>255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English</Language>
    <_Source xmlns="http://schemas.microsoft.com/sharepoint/v3/fields" xsi:nil="true"/>
    <_DCDateModified xmlns="http://schemas.microsoft.com/sharepoint/v3/fields" xsi:nil="true"/>
    <_Publisher xmlns="http://schemas.microsoft.com/sharepoint/v3/fields" xsi:nil="true"/>
    <_Relation xmlns="http://schemas.microsoft.com/sharepoint/v3/fields" xsi:nil="true"/>
    <_Contributor xmlns="http://schemas.microsoft.com/sharepoint/v3/fields" xsi:nil="true"/>
    <_Format xmlns="http://schemas.microsoft.com/sharepoint/v3/fields" xsi:nil="true"/>
    <pb95b497b12c48a38c5a5dfead4fe67f xmlns="e22c7409-3fd3-409a-a4a6-6ab0ea51d68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Efficiency</TermName>
          <TermId xmlns="http://schemas.microsoft.com/office/infopath/2007/PartnerControls">7d88f299-fa2d-4d2a-99d9-9b08652f27c4</TermId>
        </TermInfo>
      </Terms>
    </pb95b497b12c48a38c5a5dfead4fe67f>
    <_Coverage xmlns="http://schemas.microsoft.com/sharepoint/v3/fields" xsi:nil="true"/>
    <_Identifier xmlns="http://schemas.microsoft.com/sharepoint/v3/fields" xsi:nil="true"/>
    <_ResourceType xmlns="http://schemas.microsoft.com/sharepoint/v3/fields">Document</_ResourceType>
    <TaxCatchAll xmlns="e22c7409-3fd3-409a-a4a6-6ab0ea51d687">
      <Value>16</Value>
    </TaxCatchAll>
    <_DCDateCreated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404842DB1C82EF43A906826C7ABE80A904008AABF16F65C2DA45A600D36004251876" ma:contentTypeVersion="4" ma:contentTypeDescription="BPA Documents that do not have a specific content type defined." ma:contentTypeScope="" ma:versionID="36a0376f5a9beb803039d6f06b0dd2ff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22c7409-3fd3-409a-a4a6-6ab0ea51d687" targetNamespace="http://schemas.microsoft.com/office/2006/metadata/properties" ma:root="true" ma:fieldsID="ff0d5d58759ff93759dd6358d11e484f" ns1:_="" ns2:_="" ns3:_="">
    <xsd:import namespace="http://schemas.microsoft.com/sharepoint/v3"/>
    <xsd:import namespace="http://schemas.microsoft.com/sharepoint/v3/fields"/>
    <xsd:import namespace="e22c7409-3fd3-409a-a4a6-6ab0ea51d687"/>
    <xsd:element name="properties">
      <xsd:complexType>
        <xsd:sequence>
          <xsd:element name="documentManagement">
            <xsd:complexType>
              <xsd:all>
                <xsd:element ref="ns2:_Relation" minOccurs="0"/>
                <xsd:element ref="ns2:_Contributor" minOccurs="0"/>
                <xsd:element ref="ns2:_Coverage" minOccurs="0"/>
                <xsd:element ref="ns2:_Format" minOccurs="0"/>
                <xsd:element ref="ns1:Language" minOccurs="0"/>
                <xsd:element ref="ns2:_Publisher" minOccurs="0"/>
                <xsd:element ref="ns2:_Identifier" minOccurs="0"/>
                <xsd:element ref="ns2:_ResourceType"/>
                <xsd:element ref="ns2:_Source" minOccurs="0"/>
                <xsd:element ref="ns2:_DCDateCreated" minOccurs="0"/>
                <xsd:element ref="ns2:_DCDateModified" minOccurs="0"/>
                <xsd:element ref="ns3:pb95b497b12c48a38c5a5dfead4fe67f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4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Relation" ma:index="8" nillable="true" ma:displayName="Relation" ma:description="References to related resources" ma:internalName="_Relation">
      <xsd:simpleType>
        <xsd:restriction base="dms:Note">
          <xsd:maxLength value="255"/>
        </xsd:restriction>
      </xsd:simpleType>
    </xsd:element>
    <xsd:element name="_Contributor" ma:index="9" nillable="true" ma:displayName="Contributor" ma:description="One or more people or organizations that contributed to this resource" ma:internalName="_Contributor">
      <xsd:simpleType>
        <xsd:restriction base="dms:Note">
          <xsd:maxLength value="255"/>
        </xsd:restriction>
      </xsd:simpleType>
    </xsd:element>
    <xsd:element name="_Coverage" ma:index="10" nillable="true" ma:displayName="Coverage" ma:description="The extent or scope" ma:internalName="_Coverage">
      <xsd:simpleType>
        <xsd:restriction base="dms:Text"/>
      </xsd:simpleType>
    </xsd:element>
    <xsd:element name="_Format" ma:index="13" nillable="true" ma:displayName="Format" ma:description="Media-type, file format or dimensions" ma:internalName="_Format">
      <xsd:simpleType>
        <xsd:restriction base="dms:Text"/>
      </xsd:simpleType>
    </xsd:element>
    <xsd:element name="_Publisher" ma:index="15" nillable="true" ma:displayName="Publisher" ma:description="The person, organization or service that published this resource" ma:internalName="_Publisher">
      <xsd:simpleType>
        <xsd:restriction base="dms:Text"/>
      </xsd:simpleType>
    </xsd:element>
    <xsd:element name="_Identifier" ma:index="16" nillable="true" ma:displayName="Resource Identifier" ma:description="An identifying string or number, usually conforming to a formal identification system" ma:internalName="_Identifier">
      <xsd:simpleType>
        <xsd:restriction base="dms:Text"/>
      </xsd:simpleType>
    </xsd:element>
    <xsd:element name="_ResourceType" ma:index="17" ma:displayName="Resource Type" ma:description="A set of categories, functions, genres or aggregation levels" ma:internalName="_ResourceType" ma:readOnly="false">
      <xsd:simpleType>
        <xsd:restriction base="dms:Text"/>
      </xsd:simpleType>
    </xsd:element>
    <xsd:element name="_Source" ma:index="18" nillable="true" ma:displayName="Source" ma:description="References to resources from which this resource was derived" ma:internalName="_Source">
      <xsd:simpleType>
        <xsd:restriction base="dms:Note">
          <xsd:maxLength value="255"/>
        </xsd:restriction>
      </xsd:simpleType>
    </xsd:element>
    <xsd:element name="_DCDateCreated" ma:index="19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20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c7409-3fd3-409a-a4a6-6ab0ea51d687" elementFormDefault="qualified">
    <xsd:import namespace="http://schemas.microsoft.com/office/2006/documentManagement/types"/>
    <xsd:import namespace="http://schemas.microsoft.com/office/infopath/2007/PartnerControls"/>
    <xsd:element name="pb95b497b12c48a38c5a5dfead4fe67f" ma:index="21" ma:taxonomy="true" ma:internalName="pb95b497b12c48a38c5a5dfead4fe67f" ma:taxonomyFieldName="Tags" ma:displayName="Tags" ma:readOnly="false" ma:default="" ma:fieldId="{9b95b497-b12c-48a3-8c5a-5dfead4fe67f}" ma:taxonomyMulti="true" ma:sspId="d95bfaeb-d21c-407f-a59f-76a7cca530c2" ma:termSetId="7721fb43-69da-41c8-8f20-dab2ccd6c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577f0b94-768c-4362-8994-1f14373be3ed}" ma:internalName="TaxCatchAll" ma:showField="CatchAllData" ma:web="e22c7409-3fd3-409a-a4a6-6ab0ea51d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577f0b94-768c-4362-8994-1f14373be3ed}" ma:internalName="TaxCatchAllLabel" ma:readOnly="true" ma:showField="CatchAllDataLabel" ma:web="e22c7409-3fd3-409a-a4a6-6ab0ea51d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B82691-9F14-4409-86BE-815D3500E8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321CF9-447C-4965-ABAE-F4B309496F4B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22c7409-3fd3-409a-a4a6-6ab0ea51d687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5804309-40AA-4C43-A2D2-6B5B153948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22c7409-3fd3-409a-a4a6-6ab0ea51d6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New_Construction_Pump_VFD_Deemed_Savings_Tool</dc:title>
  <dc:subject/>
  <dc:creator>Tom Osborn &amp; Dick Stroh</dc:creator>
  <cp:keywords/>
  <dc:description/>
  <cp:lastModifiedBy>Osborn,Thomas R (BPA) - PEJD-TRI CITIES RMHQ</cp:lastModifiedBy>
  <cp:lastPrinted>2018-07-11T16:44:46Z</cp:lastPrinted>
  <dcterms:created xsi:type="dcterms:W3CDTF">2005-03-01T21:03:41Z</dcterms:created>
  <dcterms:modified xsi:type="dcterms:W3CDTF">2023-09-26T16:08:33Z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0x010100404842DB1C82EF43A906826C7ABE80A904008AABF16F65C2DA45A600D36004251876</vt:lpwstr>
  </property>
  <property fmtid="{D5CDD505-2E9C-101B-9397-08002B2CF9AE}" pid="3" name="Tags">
    <vt:lpwstr>16;#Energy Efficiency|7d88f299-fa2d-4d2a-99d9-9b08652f27c4</vt:lpwstr>
  </property>
  <property fmtid="{D5CDD505-2E9C-101B-9397-08002B2CF9AE}" pid="4" name="Order">
    <vt:r8>4800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